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2 год\Уточнение июль\"/>
    </mc:Choice>
  </mc:AlternateContent>
  <bookViews>
    <workbookView xWindow="15" yWindow="0" windowWidth="16350" windowHeight="11700"/>
  </bookViews>
  <sheets>
    <sheet name="Лист1" sheetId="32" r:id="rId1"/>
  </sheets>
  <definedNames>
    <definedName name="_xlnm.Print_Titles" localSheetId="0">Лист1!$7:$7</definedName>
    <definedName name="_xlnm.Print_Area" localSheetId="0">Лист1!$A$1:$J$41</definedName>
  </definedNames>
  <calcPr calcId="152511"/>
</workbook>
</file>

<file path=xl/calcChain.xml><?xml version="1.0" encoding="utf-8"?>
<calcChain xmlns="http://schemas.openxmlformats.org/spreadsheetml/2006/main">
  <c r="D35" i="32" l="1"/>
  <c r="D32" i="32"/>
  <c r="D30" i="32"/>
  <c r="D24" i="32"/>
  <c r="D13" i="32"/>
  <c r="D11" i="32"/>
  <c r="D9" i="32"/>
  <c r="D8" i="32" l="1"/>
  <c r="C30" i="32"/>
  <c r="E30" i="32"/>
  <c r="F30" i="32"/>
  <c r="H32" i="32" l="1"/>
  <c r="I13" i="32" l="1"/>
  <c r="H13" i="32"/>
  <c r="G13" i="32"/>
  <c r="F13" i="32"/>
  <c r="E13" i="32"/>
  <c r="C13" i="32"/>
  <c r="I32" i="32" l="1"/>
  <c r="G32" i="32"/>
  <c r="F32" i="32"/>
  <c r="E32" i="32"/>
  <c r="C32" i="32"/>
  <c r="G30" i="32" l="1"/>
  <c r="I11" i="32" l="1"/>
  <c r="H11" i="32"/>
  <c r="G11" i="32"/>
  <c r="F11" i="32"/>
  <c r="E11" i="32"/>
  <c r="C11" i="32"/>
  <c r="I22" i="32"/>
  <c r="I21" i="32"/>
  <c r="I20" i="32"/>
  <c r="C35" i="32"/>
  <c r="C24" i="32"/>
  <c r="C9" i="32"/>
  <c r="C8" i="32" l="1"/>
  <c r="G35" i="32"/>
  <c r="G24" i="32"/>
  <c r="G9" i="32"/>
  <c r="F35" i="32"/>
  <c r="F24" i="32"/>
  <c r="F9" i="32"/>
  <c r="I35" i="32"/>
  <c r="I30" i="32"/>
  <c r="I24" i="32"/>
  <c r="I9" i="32"/>
  <c r="H9" i="32"/>
  <c r="E9" i="32"/>
  <c r="E35" i="32"/>
  <c r="H24" i="32"/>
  <c r="H35" i="32"/>
  <c r="E24" i="32"/>
  <c r="H30" i="32"/>
  <c r="G8" i="32" l="1"/>
  <c r="E8" i="32"/>
  <c r="H8" i="32"/>
  <c r="I8" i="32"/>
  <c r="F8" i="32"/>
</calcChain>
</file>

<file path=xl/sharedStrings.xml><?xml version="1.0" encoding="utf-8"?>
<sst xmlns="http://schemas.openxmlformats.org/spreadsheetml/2006/main" count="77" uniqueCount="77">
  <si>
    <t>Плата за негативное воздействие на окружающую среду</t>
  </si>
  <si>
    <t>НАЛОГИ НА СОВОКУПНЫЙ ДОХОД</t>
  </si>
  <si>
    <t>ПЛАТЕЖИ ПРИ ПОЛЬЗОВАНИИ ПРИРОДНЫМИ РЕСУРСАМИ</t>
  </si>
  <si>
    <t xml:space="preserve"> Наименование доходного источника</t>
  </si>
  <si>
    <t>Единный налог на вменённый доход,для отдельных видов деятельности</t>
  </si>
  <si>
    <t xml:space="preserve">ДОХОДЫ ОТ ИСПОЛЬЗОВАНИЯ ИМУЩЕСТВА, НАХОДЯЩЕГОСЯ В ГОСУДАРСТВЕННОЙ И МУНИЦИПАЛЬНОЙ СОБСТВЕННОСТИ </t>
  </si>
  <si>
    <t>ШТРАФЫ,САНКЦИИ,ВОЗМЕЩЕНИЕ УЩЕРБА</t>
  </si>
  <si>
    <t xml:space="preserve">Налог на доходы физических лиц  </t>
  </si>
  <si>
    <t>ДОХОДЫ ОТ ПРОДАЖИ МАТЕРИАЛЬНЫХ И НЕМАТЕРИАЛЬНЫХ АКТИВОВ</t>
  </si>
  <si>
    <t>ЗАДОЛЖЕННОСТЬ И ПЕРЕРАСЧЕТЫ ПО ОТМЕНЕННЫМ НАЛОГАМ,СБОРАМ И ИНЫМ ОБЯЗАТЕЛЬНЫМ ПЛАТЕЖАМ</t>
  </si>
  <si>
    <t>ДОХОДЫ ОТ ОКАЗАНИЯ ПЛАТНЫХ УСЛУГ И КОМПЕНСАЦИИ ЗАТРАТ ГОСУДАРСТВА</t>
  </si>
  <si>
    <t>ПРОЧИЕ НЕНАЛОГОВЫЕ ДОХОДЫ</t>
  </si>
  <si>
    <t>Налог на добычу полезных ископаемых</t>
  </si>
  <si>
    <t>РАСШИФРОВКА ДОПОЛНИТЕЛЬНО ПОСТУПИВШИХ ИСТОЧНИКОВ ДОХОДОВ РАЙОННОГО БЮДЖЕТА</t>
  </si>
  <si>
    <t>ГОСУДАРСТВЕННАЯ ПОШЛИНА</t>
  </si>
  <si>
    <t>НАЛОГИ НА ПРИБЫЛЬ, ДОХОДЫ</t>
  </si>
  <si>
    <t>Дополнительные доходы</t>
  </si>
  <si>
    <t>1.НАЛОГОВЫЕ И НЕНАЛОГОВЫЕ ДОХОДЫ</t>
  </si>
  <si>
    <t>Доходы от сдачи в аренду имущества, находящегося в оперативном управлении</t>
  </si>
  <si>
    <t>Доходы от сдачи в аренду имущества, составляющего казну МО</t>
  </si>
  <si>
    <t xml:space="preserve">Прочие поступления от использования имущества </t>
  </si>
  <si>
    <t>НАЛОГИ НА ТОВАРЫ</t>
  </si>
  <si>
    <t>КБК</t>
  </si>
  <si>
    <t>1 00 00000 00 0000 000</t>
  </si>
  <si>
    <t>1 01 00000 00 0000 000</t>
  </si>
  <si>
    <t>1 01 02000 01 0000 110</t>
  </si>
  <si>
    <t xml:space="preserve">Доходы от оказания платных услуг </t>
  </si>
  <si>
    <t>Доходы от компенсации затрат государства</t>
  </si>
  <si>
    <t>1 03 00000 00 0000 000</t>
  </si>
  <si>
    <t>Акцизы по подакцизным товарам (придукции), производимым на террритории РФ</t>
  </si>
  <si>
    <t>1 03 02000 01 0000 110</t>
  </si>
  <si>
    <t>1 05 00000 00 0000 000</t>
  </si>
  <si>
    <t>1 05 02000 02 0000 110</t>
  </si>
  <si>
    <t>Налог, взимаемый в связи с применением патентной системы налогообложения</t>
  </si>
  <si>
    <t>1 05 04000 02 0000 110</t>
  </si>
  <si>
    <t>1 07 01000 01 0000 110</t>
  </si>
  <si>
    <t>1 08 00000 00 0000 000</t>
  </si>
  <si>
    <t>1 09 00000 00 0000 000</t>
  </si>
  <si>
    <t>1 11 00000 00 0000 000</t>
  </si>
  <si>
    <t>Доходы от сдачи в аренду земли, собственность на которые не разграничена</t>
  </si>
  <si>
    <t>1 11 05010 00 0000 120</t>
  </si>
  <si>
    <t>1 11 05030 00 0000 120</t>
  </si>
  <si>
    <t>1 11 05070 00 0000 120</t>
  </si>
  <si>
    <t>1 11 09000 00 0000 120</t>
  </si>
  <si>
    <t>1 12 00000 00 0000 000</t>
  </si>
  <si>
    <t>1 12 01000 01 0000 120</t>
  </si>
  <si>
    <t>1 13 00000 00 0000 000</t>
  </si>
  <si>
    <t>1 13 01000 00 0000 130</t>
  </si>
  <si>
    <t>1 13 02000 00 0000 130</t>
  </si>
  <si>
    <t>1 14 00000 00 0000 000</t>
  </si>
  <si>
    <t>1 14 02000 00 0000 000</t>
  </si>
  <si>
    <t>1 16 00000 00 0000 000</t>
  </si>
  <si>
    <t>1 17 00000 00 0000 000</t>
  </si>
  <si>
    <t>Примечание</t>
  </si>
  <si>
    <t>Налог, взимаемый в связи с применением упрощенной системы налогообложения</t>
  </si>
  <si>
    <t>II. ПРОЧИЕ БЕЗВОЗМЕЗДНЫЕ ПОСТУПЛЕНИЯ (ПЛАТНЫЕ УСЛУГИ)</t>
  </si>
  <si>
    <t>2 07 00000 00 0000 000</t>
  </si>
  <si>
    <t>Единый сельскохозяйственный налог</t>
  </si>
  <si>
    <t>1 05 01000 00 0000 110</t>
  </si>
  <si>
    <t>1 05 03000 01 0000 110</t>
  </si>
  <si>
    <t>1 11 05020 00 0000 120</t>
  </si>
  <si>
    <t>Доходы от сдачи в аренду земли, находящиеся в собственности муниципального района</t>
  </si>
  <si>
    <t>Утвержден. назначения на 2022 год</t>
  </si>
  <si>
    <t>Уточнен.  назначения  на 2022 год</t>
  </si>
  <si>
    <t>Ожидаемое исполнение  2022 г.</t>
  </si>
  <si>
    <t>Уточненные назначения 2022 г.</t>
  </si>
  <si>
    <t>Доходы от реализации имущества</t>
  </si>
  <si>
    <t>1 14 06000 00 0000 430</t>
  </si>
  <si>
    <t>Доходы от продажи земельных участков</t>
  </si>
  <si>
    <t>1 14 13000 00 0000 000</t>
  </si>
  <si>
    <t>Доходы от приватизации имущества</t>
  </si>
  <si>
    <t>Назначения на январь-июнь 2022г.</t>
  </si>
  <si>
    <t>Разовые суммы</t>
  </si>
  <si>
    <t>Увеличение количества налогоплательщиков  и сумм авансовых платежей (данные ФНС)</t>
  </si>
  <si>
    <r>
      <t>Исполнено на</t>
    </r>
    <r>
      <rPr>
        <b/>
        <sz val="12"/>
        <color indexed="18"/>
        <rFont val="Times New Roman Cyr"/>
        <charset val="204"/>
      </rPr>
      <t xml:space="preserve"> </t>
    </r>
    <r>
      <rPr>
        <b/>
        <sz val="12"/>
        <color theme="1"/>
        <rFont val="Times New Roman Cyr"/>
        <charset val="204"/>
      </rPr>
      <t>20.06.2022г.</t>
    </r>
  </si>
  <si>
    <t xml:space="preserve">Разовые суммы </t>
  </si>
  <si>
    <t>Приложение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</si>
</sst>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0"/>
      <name val="Arial Cyr"/>
      <charset val="204"/>
    </font>
    <font>
      <b/>
      <sz val="10"/>
      <name val="Arial Cyr"/>
      <charset val="204"/>
    </font>
    <font>
      <sz val="12"/>
      <color indexed="18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color indexed="62"/>
      <name val="Times New Roman Cyr"/>
      <family val="1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4"/>
      <color indexed="18"/>
      <name val="Times New Roman Cyr"/>
      <charset val="204"/>
    </font>
    <font>
      <b/>
      <sz val="11"/>
      <color indexed="18"/>
      <name val="Times New Roman Cyr"/>
      <family val="1"/>
      <charset val="204"/>
    </font>
    <font>
      <b/>
      <sz val="14"/>
      <color indexed="18"/>
      <name val="Times New Roman Cyr"/>
      <family val="1"/>
      <charset val="204"/>
    </font>
    <font>
      <sz val="11"/>
      <color indexed="18"/>
      <name val="Times New Roman Cyr"/>
      <family val="1"/>
      <charset val="204"/>
    </font>
    <font>
      <b/>
      <sz val="10.5"/>
      <color indexed="18"/>
      <name val="Times New Roman Cyr"/>
      <family val="1"/>
      <charset val="204"/>
    </font>
    <font>
      <sz val="8"/>
      <color indexed="18"/>
      <name val="Times New Roman"/>
      <family val="1"/>
      <charset val="204"/>
    </font>
    <font>
      <b/>
      <sz val="12"/>
      <color indexed="18"/>
      <name val="Times New Roman Cyr"/>
      <charset val="204"/>
    </font>
    <font>
      <sz val="10"/>
      <color indexed="18"/>
      <name val="Times New Roman Cyr"/>
      <family val="1"/>
      <charset val="204"/>
    </font>
    <font>
      <b/>
      <sz val="10"/>
      <color indexed="18"/>
      <name val="Times New Roman Cyr"/>
      <family val="1"/>
      <charset val="204"/>
    </font>
    <font>
      <sz val="12"/>
      <color indexed="18"/>
      <name val="Times New Roman Cyr"/>
      <charset val="204"/>
    </font>
    <font>
      <b/>
      <sz val="12"/>
      <color theme="1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0" fillId="0" borderId="0" xfId="0" applyAlignment="1">
      <alignment horizontal="right" wrapText="1"/>
    </xf>
    <xf numFmtId="0" fontId="0" fillId="0" borderId="0" xfId="0" applyBorder="1" applyAlignment="1">
      <alignment horizontal="right" wrapText="1"/>
    </xf>
    <xf numFmtId="0" fontId="0" fillId="0" borderId="0" xfId="0" applyBorder="1" applyAlignment="1">
      <alignment horizontal="left" wrapText="1"/>
    </xf>
    <xf numFmtId="164" fontId="3" fillId="0" borderId="1" xfId="0" applyNumberFormat="1" applyFont="1" applyFill="1" applyBorder="1" applyAlignment="1">
      <alignment vertical="center"/>
    </xf>
    <xf numFmtId="0" fontId="1" fillId="0" borderId="0" xfId="0" applyFont="1"/>
    <xf numFmtId="0" fontId="3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left" vertical="center" wrapText="1"/>
    </xf>
    <xf numFmtId="0" fontId="5" fillId="0" borderId="0" xfId="0" applyFont="1"/>
    <xf numFmtId="3" fontId="10" fillId="0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3" fontId="11" fillId="0" borderId="1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left"/>
    </xf>
    <xf numFmtId="3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Border="1" applyAlignment="1">
      <alignment horizontal="left" wrapText="1"/>
    </xf>
    <xf numFmtId="164" fontId="2" fillId="2" borderId="1" xfId="0" applyNumberFormat="1" applyFont="1" applyFill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0" fontId="6" fillId="2" borderId="0" xfId="0" applyFont="1" applyFill="1"/>
    <xf numFmtId="3" fontId="10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0" fillId="0" borderId="0" xfId="0" applyBorder="1" applyAlignment="1">
      <alignment horizontal="right" wrapText="1"/>
    </xf>
    <xf numFmtId="0" fontId="0" fillId="0" borderId="0" xfId="0" applyAlignment="1"/>
    <xf numFmtId="0" fontId="0" fillId="0" borderId="0" xfId="0" applyAlignment="1">
      <alignment wrapText="1"/>
    </xf>
    <xf numFmtId="3" fontId="2" fillId="0" borderId="0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vertical="center"/>
    </xf>
    <xf numFmtId="164" fontId="13" fillId="2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 wrapText="1"/>
    </xf>
    <xf numFmtId="164" fontId="16" fillId="0" borderId="1" xfId="0" applyNumberFormat="1" applyFont="1" applyFill="1" applyBorder="1" applyAlignment="1">
      <alignment vertical="center"/>
    </xf>
    <xf numFmtId="164" fontId="2" fillId="0" borderId="3" xfId="0" applyNumberFormat="1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center" wrapText="1"/>
    </xf>
    <xf numFmtId="164" fontId="7" fillId="3" borderId="1" xfId="0" applyNumberFormat="1" applyFont="1" applyFill="1" applyBorder="1" applyAlignment="1">
      <alignment vertical="center"/>
    </xf>
    <xf numFmtId="164" fontId="9" fillId="3" borderId="1" xfId="0" applyNumberFormat="1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/>
    </xf>
    <xf numFmtId="164" fontId="16" fillId="0" borderId="1" xfId="0" applyNumberFormat="1" applyFont="1" applyFill="1" applyBorder="1" applyAlignment="1">
      <alignment vertical="center" wrapText="1"/>
    </xf>
    <xf numFmtId="0" fontId="0" fillId="0" borderId="0" xfId="0" applyAlignment="1">
      <alignment horizontal="right" wrapText="1"/>
    </xf>
    <xf numFmtId="0" fontId="0" fillId="0" borderId="0" xfId="0" applyBorder="1" applyAlignment="1">
      <alignment horizontal="left" wrapText="1"/>
    </xf>
    <xf numFmtId="164" fontId="4" fillId="0" borderId="1" xfId="0" applyNumberFormat="1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vertical="center"/>
    </xf>
    <xf numFmtId="164" fontId="16" fillId="2" borderId="1" xfId="0" applyNumberFormat="1" applyFont="1" applyFill="1" applyBorder="1" applyAlignment="1">
      <alignment vertical="center" wrapText="1"/>
    </xf>
    <xf numFmtId="0" fontId="0" fillId="0" borderId="0" xfId="0" applyAlignment="1">
      <alignment horizontal="right" wrapText="1"/>
    </xf>
    <xf numFmtId="0" fontId="0" fillId="0" borderId="0" xfId="0" applyAlignment="1"/>
    <xf numFmtId="0" fontId="0" fillId="0" borderId="0" xfId="0" applyBorder="1" applyAlignment="1">
      <alignment horizontal="left" wrapText="1"/>
    </xf>
    <xf numFmtId="0" fontId="0" fillId="0" borderId="0" xfId="0" applyAlignment="1">
      <alignment wrapText="1"/>
    </xf>
    <xf numFmtId="0" fontId="9" fillId="0" borderId="0" xfId="0" applyFont="1" applyFill="1" applyAlignment="1">
      <alignment horizontal="center" vertical="center" wrapText="1"/>
    </xf>
    <xf numFmtId="0" fontId="0" fillId="0" borderId="0" xfId="0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tabSelected="1" view="pageBreakPreview" zoomScale="75" zoomScaleNormal="100" zoomScaleSheetLayoutView="75" workbookViewId="0">
      <selection activeCell="G11" sqref="G11"/>
    </sheetView>
  </sheetViews>
  <sheetFormatPr defaultRowHeight="12.75" x14ac:dyDescent="0.2"/>
  <cols>
    <col min="1" max="1" width="25.28515625" style="12" customWidth="1"/>
    <col min="2" max="2" width="44.140625" style="1" customWidth="1"/>
    <col min="3" max="4" width="13.85546875" customWidth="1"/>
    <col min="5" max="5" width="13.28515625" customWidth="1"/>
    <col min="6" max="6" width="13.42578125" customWidth="1"/>
    <col min="7" max="7" width="13" customWidth="1"/>
    <col min="8" max="8" width="12.5703125" customWidth="1"/>
    <col min="9" max="9" width="13" customWidth="1"/>
    <col min="10" max="10" width="29.140625" customWidth="1"/>
    <col min="11" max="11" width="13" customWidth="1"/>
  </cols>
  <sheetData>
    <row r="1" spans="1:11" ht="17.25" customHeight="1" x14ac:dyDescent="0.2">
      <c r="B1" s="4"/>
      <c r="C1" s="20"/>
      <c r="D1" s="57"/>
      <c r="E1" s="63"/>
      <c r="F1" s="63"/>
      <c r="G1" s="63"/>
      <c r="H1" s="64"/>
      <c r="I1" s="64"/>
      <c r="J1" s="36"/>
      <c r="K1" s="36"/>
    </row>
    <row r="2" spans="1:11" ht="19.5" customHeight="1" x14ac:dyDescent="0.2">
      <c r="B2" s="6"/>
      <c r="C2" s="21"/>
      <c r="D2" s="58"/>
      <c r="E2" s="68" t="s">
        <v>76</v>
      </c>
      <c r="F2" s="68"/>
      <c r="G2" s="68"/>
      <c r="H2" s="68"/>
      <c r="I2" s="68"/>
      <c r="J2" s="68"/>
      <c r="K2" s="35"/>
    </row>
    <row r="3" spans="1:11" ht="17.25" customHeight="1" x14ac:dyDescent="0.2">
      <c r="B3" s="5"/>
      <c r="C3" s="21"/>
      <c r="D3" s="58"/>
      <c r="E3" s="65"/>
      <c r="F3" s="65"/>
      <c r="G3" s="65"/>
      <c r="H3" s="66"/>
      <c r="I3" s="19"/>
      <c r="J3" s="37"/>
      <c r="K3" s="37"/>
    </row>
    <row r="4" spans="1:11" ht="15.75" customHeight="1" x14ac:dyDescent="0.2">
      <c r="A4" s="67" t="s">
        <v>13</v>
      </c>
      <c r="B4" s="67"/>
      <c r="C4" s="67"/>
      <c r="D4" s="67"/>
      <c r="E4" s="67"/>
      <c r="F4" s="67"/>
      <c r="G4" s="67"/>
      <c r="H4" s="67"/>
      <c r="I4" s="67"/>
      <c r="J4" s="67"/>
      <c r="K4" s="34"/>
    </row>
    <row r="5" spans="1:11" ht="23.25" customHeight="1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34"/>
    </row>
    <row r="6" spans="1:11" ht="14.25" customHeight="1" x14ac:dyDescent="0.2">
      <c r="A6" s="16"/>
      <c r="C6" s="14"/>
      <c r="D6" s="14"/>
      <c r="E6" s="14"/>
      <c r="F6" s="14"/>
      <c r="G6" s="14"/>
      <c r="H6" s="14"/>
      <c r="I6" s="14"/>
      <c r="J6" s="14"/>
      <c r="K6" s="14"/>
    </row>
    <row r="7" spans="1:11" s="2" customFormat="1" ht="71.25" customHeight="1" x14ac:dyDescent="0.2">
      <c r="A7" s="30" t="s">
        <v>22</v>
      </c>
      <c r="B7" s="28" t="s">
        <v>3</v>
      </c>
      <c r="C7" s="17" t="s">
        <v>62</v>
      </c>
      <c r="D7" s="17" t="s">
        <v>63</v>
      </c>
      <c r="E7" s="17" t="s">
        <v>71</v>
      </c>
      <c r="F7" s="17" t="s">
        <v>74</v>
      </c>
      <c r="G7" s="17" t="s">
        <v>64</v>
      </c>
      <c r="H7" s="17" t="s">
        <v>16</v>
      </c>
      <c r="I7" s="17" t="s">
        <v>65</v>
      </c>
      <c r="J7" s="17" t="s">
        <v>53</v>
      </c>
      <c r="K7" s="38"/>
    </row>
    <row r="8" spans="1:11" s="24" customFormat="1" ht="42.75" customHeight="1" x14ac:dyDescent="0.25">
      <c r="A8" s="50" t="s">
        <v>23</v>
      </c>
      <c r="B8" s="51" t="s">
        <v>17</v>
      </c>
      <c r="C8" s="52">
        <f t="shared" ref="C8:I8" si="0">SUM(C9,C13,C19,C23,C24,C30,C32,C35,C39,C40,C18,C11)</f>
        <v>316767.59999999998</v>
      </c>
      <c r="D8" s="52">
        <f t="shared" si="0"/>
        <v>331614.59999999998</v>
      </c>
      <c r="E8" s="52">
        <f t="shared" si="0"/>
        <v>164074.1</v>
      </c>
      <c r="F8" s="52">
        <f t="shared" si="0"/>
        <v>169842.4</v>
      </c>
      <c r="G8" s="52">
        <f t="shared" si="0"/>
        <v>349849.60000000003</v>
      </c>
      <c r="H8" s="52">
        <f t="shared" si="0"/>
        <v>6000</v>
      </c>
      <c r="I8" s="52">
        <f t="shared" si="0"/>
        <v>337614.6</v>
      </c>
      <c r="J8" s="52"/>
      <c r="K8" s="39"/>
    </row>
    <row r="9" spans="1:11" s="8" customFormat="1" ht="30" customHeight="1" x14ac:dyDescent="0.2">
      <c r="A9" s="31" t="s">
        <v>24</v>
      </c>
      <c r="B9" s="29" t="s">
        <v>15</v>
      </c>
      <c r="C9" s="7">
        <f t="shared" ref="C9:I11" si="1">C10</f>
        <v>242885</v>
      </c>
      <c r="D9" s="7">
        <f t="shared" si="1"/>
        <v>242885</v>
      </c>
      <c r="E9" s="7">
        <f t="shared" si="1"/>
        <v>112200</v>
      </c>
      <c r="F9" s="7">
        <f t="shared" si="1"/>
        <v>111649.8</v>
      </c>
      <c r="G9" s="7">
        <f t="shared" si="1"/>
        <v>255030</v>
      </c>
      <c r="H9" s="7">
        <f t="shared" si="1"/>
        <v>0</v>
      </c>
      <c r="I9" s="7">
        <f t="shared" si="1"/>
        <v>242885</v>
      </c>
      <c r="J9" s="7"/>
      <c r="K9" s="40"/>
    </row>
    <row r="10" spans="1:11" ht="33.75" customHeight="1" x14ac:dyDescent="0.2">
      <c r="A10" s="32" t="s">
        <v>25</v>
      </c>
      <c r="B10" s="27" t="s">
        <v>7</v>
      </c>
      <c r="C10" s="3">
        <v>242885</v>
      </c>
      <c r="D10" s="3">
        <v>242885</v>
      </c>
      <c r="E10" s="3">
        <v>112200</v>
      </c>
      <c r="F10" s="3">
        <v>111649.8</v>
      </c>
      <c r="G10" s="3">
        <v>255030</v>
      </c>
      <c r="H10" s="22"/>
      <c r="I10" s="3">
        <v>242885</v>
      </c>
      <c r="J10" s="47"/>
      <c r="K10" s="41"/>
    </row>
    <row r="11" spans="1:11" s="8" customFormat="1" ht="30" customHeight="1" x14ac:dyDescent="0.2">
      <c r="A11" s="31" t="s">
        <v>28</v>
      </c>
      <c r="B11" s="29" t="s">
        <v>21</v>
      </c>
      <c r="C11" s="7">
        <f t="shared" si="1"/>
        <v>4885.3</v>
      </c>
      <c r="D11" s="7">
        <f t="shared" si="1"/>
        <v>4885.3</v>
      </c>
      <c r="E11" s="7">
        <f t="shared" si="1"/>
        <v>2252.5</v>
      </c>
      <c r="F11" s="7">
        <f t="shared" si="1"/>
        <v>2182.8000000000002</v>
      </c>
      <c r="G11" s="7">
        <f t="shared" si="1"/>
        <v>4885.3</v>
      </c>
      <c r="H11" s="7">
        <f t="shared" si="1"/>
        <v>0</v>
      </c>
      <c r="I11" s="7">
        <f t="shared" si="1"/>
        <v>4885.3</v>
      </c>
      <c r="J11" s="7"/>
      <c r="K11" s="40"/>
    </row>
    <row r="12" spans="1:11" ht="36.75" customHeight="1" x14ac:dyDescent="0.2">
      <c r="A12" s="32" t="s">
        <v>30</v>
      </c>
      <c r="B12" s="27" t="s">
        <v>29</v>
      </c>
      <c r="C12" s="3">
        <v>4885.3</v>
      </c>
      <c r="D12" s="3">
        <v>4885.3</v>
      </c>
      <c r="E12" s="3">
        <v>2252.5</v>
      </c>
      <c r="F12" s="3">
        <v>2182.8000000000002</v>
      </c>
      <c r="G12" s="3">
        <v>4885.3</v>
      </c>
      <c r="H12" s="22"/>
      <c r="I12" s="3">
        <v>4885.3</v>
      </c>
      <c r="J12" s="47"/>
      <c r="K12" s="41"/>
    </row>
    <row r="13" spans="1:11" s="8" customFormat="1" ht="24.75" customHeight="1" x14ac:dyDescent="0.2">
      <c r="A13" s="31" t="s">
        <v>31</v>
      </c>
      <c r="B13" s="10" t="s">
        <v>1</v>
      </c>
      <c r="C13" s="7">
        <f>SUM(C14:C17)</f>
        <v>20185.3</v>
      </c>
      <c r="D13" s="7">
        <f>SUM(D14:D17)</f>
        <v>20185.3</v>
      </c>
      <c r="E13" s="7">
        <f t="shared" ref="E13:I13" si="2">SUM(E14:E17)</f>
        <v>9711</v>
      </c>
      <c r="F13" s="7">
        <f t="shared" si="2"/>
        <v>17611</v>
      </c>
      <c r="G13" s="7">
        <f t="shared" si="2"/>
        <v>28437</v>
      </c>
      <c r="H13" s="7">
        <f t="shared" si="2"/>
        <v>4400</v>
      </c>
      <c r="I13" s="7">
        <f t="shared" si="2"/>
        <v>24585.3</v>
      </c>
      <c r="J13" s="7"/>
      <c r="K13" s="40"/>
    </row>
    <row r="14" spans="1:11" ht="64.5" customHeight="1" x14ac:dyDescent="0.2">
      <c r="A14" s="32" t="s">
        <v>58</v>
      </c>
      <c r="B14" s="27" t="s">
        <v>54</v>
      </c>
      <c r="C14" s="22">
        <v>17674.3</v>
      </c>
      <c r="D14" s="22">
        <v>17674.3</v>
      </c>
      <c r="E14" s="3">
        <v>7700</v>
      </c>
      <c r="F14" s="3">
        <v>16152.3</v>
      </c>
      <c r="G14" s="3">
        <v>25921</v>
      </c>
      <c r="H14" s="22">
        <v>4400</v>
      </c>
      <c r="I14" s="22">
        <v>22074.3</v>
      </c>
      <c r="J14" s="62" t="s">
        <v>73</v>
      </c>
      <c r="K14" s="42"/>
    </row>
    <row r="15" spans="1:11" ht="35.25" customHeight="1" x14ac:dyDescent="0.2">
      <c r="A15" s="32" t="s">
        <v>32</v>
      </c>
      <c r="B15" s="27" t="s">
        <v>4</v>
      </c>
      <c r="C15" s="22">
        <v>158</v>
      </c>
      <c r="D15" s="22">
        <v>158</v>
      </c>
      <c r="E15" s="3">
        <v>158</v>
      </c>
      <c r="F15" s="3">
        <v>22</v>
      </c>
      <c r="G15" s="3">
        <v>158</v>
      </c>
      <c r="H15" s="3"/>
      <c r="I15" s="22">
        <v>158</v>
      </c>
      <c r="J15" s="3"/>
      <c r="K15" s="42"/>
    </row>
    <row r="16" spans="1:11" ht="24.75" customHeight="1" x14ac:dyDescent="0.2">
      <c r="A16" s="32" t="s">
        <v>59</v>
      </c>
      <c r="B16" s="27" t="s">
        <v>57</v>
      </c>
      <c r="C16" s="22">
        <v>7.3</v>
      </c>
      <c r="D16" s="22">
        <v>7.3</v>
      </c>
      <c r="E16" s="3">
        <v>3</v>
      </c>
      <c r="F16" s="3">
        <v>9.3000000000000007</v>
      </c>
      <c r="G16" s="3">
        <v>12.3</v>
      </c>
      <c r="H16" s="3"/>
      <c r="I16" s="22">
        <v>7.3</v>
      </c>
      <c r="J16" s="3"/>
      <c r="K16" s="42"/>
    </row>
    <row r="17" spans="1:11" ht="36.75" customHeight="1" x14ac:dyDescent="0.2">
      <c r="A17" s="32" t="s">
        <v>34</v>
      </c>
      <c r="B17" s="27" t="s">
        <v>33</v>
      </c>
      <c r="C17" s="22">
        <v>2345.6999999999998</v>
      </c>
      <c r="D17" s="22">
        <v>2345.6999999999998</v>
      </c>
      <c r="E17" s="3">
        <v>1850</v>
      </c>
      <c r="F17" s="3">
        <v>1427.4</v>
      </c>
      <c r="G17" s="3">
        <v>2345.6999999999998</v>
      </c>
      <c r="H17" s="3"/>
      <c r="I17" s="22">
        <v>2345.6999999999998</v>
      </c>
      <c r="J17" s="56"/>
      <c r="K17" s="42"/>
    </row>
    <row r="18" spans="1:11" s="8" customFormat="1" ht="31.5" customHeight="1" x14ac:dyDescent="0.2">
      <c r="A18" s="31" t="s">
        <v>35</v>
      </c>
      <c r="B18" s="9" t="s">
        <v>12</v>
      </c>
      <c r="C18" s="23">
        <v>822</v>
      </c>
      <c r="D18" s="23">
        <v>822</v>
      </c>
      <c r="E18" s="7">
        <v>350</v>
      </c>
      <c r="F18" s="7">
        <v>688.8</v>
      </c>
      <c r="G18" s="7">
        <v>1160.8</v>
      </c>
      <c r="H18" s="55"/>
      <c r="I18" s="23">
        <v>822</v>
      </c>
      <c r="J18" s="48"/>
      <c r="K18" s="43"/>
    </row>
    <row r="19" spans="1:11" s="8" customFormat="1" ht="28.5" customHeight="1" x14ac:dyDescent="0.2">
      <c r="A19" s="31" t="s">
        <v>36</v>
      </c>
      <c r="B19" s="11" t="s">
        <v>14</v>
      </c>
      <c r="C19" s="23">
        <v>4663.2</v>
      </c>
      <c r="D19" s="23">
        <v>4663.2</v>
      </c>
      <c r="E19" s="7">
        <v>2194</v>
      </c>
      <c r="F19" s="7">
        <v>2182.3000000000002</v>
      </c>
      <c r="G19" s="7">
        <v>4663.2</v>
      </c>
      <c r="H19" s="7"/>
      <c r="I19" s="23">
        <v>4663.2</v>
      </c>
      <c r="J19" s="7"/>
      <c r="K19" s="43"/>
    </row>
    <row r="20" spans="1:11" ht="4.5" hidden="1" customHeight="1" x14ac:dyDescent="0.2">
      <c r="A20" s="32"/>
      <c r="B20" s="13"/>
      <c r="C20" s="3"/>
      <c r="D20" s="3"/>
      <c r="E20" s="3"/>
      <c r="F20" s="3"/>
      <c r="G20" s="3"/>
      <c r="H20" s="3"/>
      <c r="I20" s="23">
        <f t="shared" ref="I20:I22" si="3">E20+H20</f>
        <v>0</v>
      </c>
      <c r="J20" s="3"/>
      <c r="K20" s="43"/>
    </row>
    <row r="21" spans="1:11" ht="4.5" hidden="1" customHeight="1" x14ac:dyDescent="0.2">
      <c r="A21" s="32"/>
      <c r="B21" s="13"/>
      <c r="C21" s="3"/>
      <c r="D21" s="3"/>
      <c r="E21" s="3"/>
      <c r="F21" s="3"/>
      <c r="G21" s="3"/>
      <c r="H21" s="3"/>
      <c r="I21" s="23">
        <f t="shared" si="3"/>
        <v>0</v>
      </c>
      <c r="J21" s="3"/>
      <c r="K21" s="43"/>
    </row>
    <row r="22" spans="1:11" ht="0.75" hidden="1" customHeight="1" x14ac:dyDescent="0.2">
      <c r="A22" s="32"/>
      <c r="B22" s="13"/>
      <c r="C22" s="3"/>
      <c r="D22" s="3"/>
      <c r="E22" s="3"/>
      <c r="F22" s="3"/>
      <c r="G22" s="3"/>
      <c r="H22" s="3"/>
      <c r="I22" s="23">
        <f t="shared" si="3"/>
        <v>0</v>
      </c>
      <c r="J22" s="3"/>
      <c r="K22" s="43"/>
    </row>
    <row r="23" spans="1:11" s="8" customFormat="1" ht="44.25" customHeight="1" x14ac:dyDescent="0.2">
      <c r="A23" s="31" t="s">
        <v>37</v>
      </c>
      <c r="B23" s="33" t="s">
        <v>9</v>
      </c>
      <c r="C23" s="7"/>
      <c r="D23" s="7"/>
      <c r="E23" s="7"/>
      <c r="F23" s="7"/>
      <c r="G23" s="7"/>
      <c r="H23" s="7"/>
      <c r="I23" s="23"/>
      <c r="J23" s="7"/>
      <c r="K23" s="43"/>
    </row>
    <row r="24" spans="1:11" s="8" customFormat="1" ht="63" customHeight="1" x14ac:dyDescent="0.2">
      <c r="A24" s="31" t="s">
        <v>38</v>
      </c>
      <c r="B24" s="26" t="s">
        <v>5</v>
      </c>
      <c r="C24" s="7">
        <f t="shared" ref="C24:I24" si="4">SUM(C25:C29)</f>
        <v>6161.8</v>
      </c>
      <c r="D24" s="7">
        <f t="shared" ref="D24" si="5">SUM(D25:D29)</f>
        <v>6161.8</v>
      </c>
      <c r="E24" s="7">
        <f t="shared" si="4"/>
        <v>3143.7999999999997</v>
      </c>
      <c r="F24" s="7">
        <f t="shared" si="4"/>
        <v>4023.1</v>
      </c>
      <c r="G24" s="7">
        <f t="shared" si="4"/>
        <v>6061.8</v>
      </c>
      <c r="H24" s="7">
        <f t="shared" si="4"/>
        <v>0</v>
      </c>
      <c r="I24" s="7">
        <f t="shared" si="4"/>
        <v>6161.8</v>
      </c>
      <c r="J24" s="7"/>
      <c r="K24" s="40"/>
    </row>
    <row r="25" spans="1:11" ht="33" customHeight="1" x14ac:dyDescent="0.2">
      <c r="A25" s="32" t="s">
        <v>40</v>
      </c>
      <c r="B25" s="25" t="s">
        <v>39</v>
      </c>
      <c r="C25" s="18">
        <v>4046.5</v>
      </c>
      <c r="D25" s="18">
        <v>4046.5</v>
      </c>
      <c r="E25" s="18">
        <v>2086</v>
      </c>
      <c r="F25" s="18">
        <v>3565.6</v>
      </c>
      <c r="G25" s="18">
        <v>4946.5</v>
      </c>
      <c r="H25" s="61"/>
      <c r="I25" s="61">
        <v>4046.5</v>
      </c>
      <c r="J25" s="59"/>
      <c r="K25" s="44"/>
    </row>
    <row r="26" spans="1:11" ht="30" customHeight="1" x14ac:dyDescent="0.2">
      <c r="A26" s="32" t="s">
        <v>60</v>
      </c>
      <c r="B26" s="25" t="s">
        <v>61</v>
      </c>
      <c r="C26" s="3">
        <v>4.3</v>
      </c>
      <c r="D26" s="3">
        <v>4.3</v>
      </c>
      <c r="E26" s="3">
        <v>2.2000000000000002</v>
      </c>
      <c r="F26" s="3">
        <v>2</v>
      </c>
      <c r="G26" s="3">
        <v>4.3</v>
      </c>
      <c r="H26" s="3"/>
      <c r="I26" s="3">
        <v>4.3</v>
      </c>
      <c r="J26" s="3"/>
      <c r="K26" s="41"/>
    </row>
    <row r="27" spans="1:11" ht="30" customHeight="1" x14ac:dyDescent="0.2">
      <c r="A27" s="32" t="s">
        <v>41</v>
      </c>
      <c r="B27" s="25" t="s">
        <v>18</v>
      </c>
      <c r="C27" s="3">
        <v>108</v>
      </c>
      <c r="D27" s="3">
        <v>108</v>
      </c>
      <c r="E27" s="3">
        <v>54</v>
      </c>
      <c r="F27" s="3">
        <v>48.8</v>
      </c>
      <c r="G27" s="3">
        <v>108</v>
      </c>
      <c r="H27" s="3"/>
      <c r="I27" s="3">
        <v>108</v>
      </c>
      <c r="J27" s="3"/>
      <c r="K27" s="41"/>
    </row>
    <row r="28" spans="1:11" ht="33.75" customHeight="1" x14ac:dyDescent="0.2">
      <c r="A28" s="32" t="s">
        <v>42</v>
      </c>
      <c r="B28" s="25" t="s">
        <v>19</v>
      </c>
      <c r="C28" s="3">
        <v>2000</v>
      </c>
      <c r="D28" s="3">
        <v>2000</v>
      </c>
      <c r="E28" s="3">
        <v>1000</v>
      </c>
      <c r="F28" s="3">
        <v>404.6</v>
      </c>
      <c r="G28" s="3">
        <v>1000</v>
      </c>
      <c r="H28" s="3"/>
      <c r="I28" s="3">
        <v>2000</v>
      </c>
      <c r="J28" s="3"/>
      <c r="K28" s="41"/>
    </row>
    <row r="29" spans="1:11" ht="33" customHeight="1" x14ac:dyDescent="0.2">
      <c r="A29" s="32" t="s">
        <v>43</v>
      </c>
      <c r="B29" s="25" t="s">
        <v>20</v>
      </c>
      <c r="C29" s="3">
        <v>3</v>
      </c>
      <c r="D29" s="3">
        <v>3</v>
      </c>
      <c r="E29" s="3">
        <v>1.6</v>
      </c>
      <c r="F29" s="3">
        <v>2.1</v>
      </c>
      <c r="G29" s="3">
        <v>3</v>
      </c>
      <c r="H29" s="3"/>
      <c r="I29" s="22">
        <v>3</v>
      </c>
      <c r="J29" s="3"/>
      <c r="K29" s="42"/>
    </row>
    <row r="30" spans="1:11" s="8" customFormat="1" ht="37.5" customHeight="1" x14ac:dyDescent="0.2">
      <c r="A30" s="31" t="s">
        <v>44</v>
      </c>
      <c r="B30" s="15" t="s">
        <v>2</v>
      </c>
      <c r="C30" s="7">
        <f t="shared" ref="C30:I30" si="6">C31</f>
        <v>116.1</v>
      </c>
      <c r="D30" s="7">
        <f t="shared" si="6"/>
        <v>116.1</v>
      </c>
      <c r="E30" s="7">
        <f t="shared" si="6"/>
        <v>65</v>
      </c>
      <c r="F30" s="7">
        <f t="shared" si="6"/>
        <v>278.5</v>
      </c>
      <c r="G30" s="7">
        <f t="shared" si="6"/>
        <v>278.5</v>
      </c>
      <c r="H30" s="7">
        <f t="shared" si="6"/>
        <v>0</v>
      </c>
      <c r="I30" s="7">
        <f t="shared" si="6"/>
        <v>116.1</v>
      </c>
      <c r="J30" s="7"/>
      <c r="K30" s="40"/>
    </row>
    <row r="31" spans="1:11" ht="35.25" customHeight="1" x14ac:dyDescent="0.2">
      <c r="A31" s="32" t="s">
        <v>45</v>
      </c>
      <c r="B31" s="13" t="s">
        <v>0</v>
      </c>
      <c r="C31" s="3">
        <v>116.1</v>
      </c>
      <c r="D31" s="3">
        <v>116.1</v>
      </c>
      <c r="E31" s="3">
        <v>65</v>
      </c>
      <c r="F31" s="3">
        <v>278.5</v>
      </c>
      <c r="G31" s="3">
        <v>278.5</v>
      </c>
      <c r="H31" s="3"/>
      <c r="I31" s="22">
        <v>116.1</v>
      </c>
      <c r="J31" s="45"/>
      <c r="K31" s="42"/>
    </row>
    <row r="32" spans="1:11" s="8" customFormat="1" ht="42.75" customHeight="1" x14ac:dyDescent="0.2">
      <c r="A32" s="31" t="s">
        <v>46</v>
      </c>
      <c r="B32" s="11" t="s">
        <v>10</v>
      </c>
      <c r="C32" s="7">
        <f t="shared" ref="C32:E32" si="7">SUM(C33:C34)</f>
        <v>33775</v>
      </c>
      <c r="D32" s="7">
        <f t="shared" ref="D32" si="8">SUM(D33:D34)</f>
        <v>33495</v>
      </c>
      <c r="E32" s="7">
        <f t="shared" si="7"/>
        <v>17394.400000000001</v>
      </c>
      <c r="F32" s="7">
        <f>SUM(F33:F34)</f>
        <v>13342.6</v>
      </c>
      <c r="G32" s="7">
        <f>SUM(G33:G34)</f>
        <v>29074.2</v>
      </c>
      <c r="H32" s="7">
        <f t="shared" ref="H32:I32" si="9">SUM(H33:H34)</f>
        <v>0</v>
      </c>
      <c r="I32" s="7">
        <f t="shared" si="9"/>
        <v>33495</v>
      </c>
      <c r="J32" s="7"/>
      <c r="K32" s="40"/>
    </row>
    <row r="33" spans="1:11" ht="29.25" customHeight="1" x14ac:dyDescent="0.2">
      <c r="A33" s="32" t="s">
        <v>47</v>
      </c>
      <c r="B33" s="27" t="s">
        <v>26</v>
      </c>
      <c r="C33" s="22">
        <v>33775</v>
      </c>
      <c r="D33" s="22">
        <v>33495</v>
      </c>
      <c r="E33" s="3">
        <v>17394.400000000001</v>
      </c>
      <c r="F33" s="3">
        <v>13318.4</v>
      </c>
      <c r="G33" s="3">
        <v>29050</v>
      </c>
      <c r="H33" s="22"/>
      <c r="I33" s="22">
        <v>33495</v>
      </c>
      <c r="J33" s="46"/>
      <c r="K33" s="42"/>
    </row>
    <row r="34" spans="1:11" ht="27.75" customHeight="1" x14ac:dyDescent="0.2">
      <c r="A34" s="32" t="s">
        <v>48</v>
      </c>
      <c r="B34" s="27" t="s">
        <v>27</v>
      </c>
      <c r="C34" s="22"/>
      <c r="D34" s="22"/>
      <c r="E34" s="3"/>
      <c r="F34" s="3">
        <v>24.2</v>
      </c>
      <c r="G34" s="3">
        <v>24.2</v>
      </c>
      <c r="H34" s="3"/>
      <c r="I34" s="22"/>
      <c r="J34" s="3"/>
      <c r="K34" s="42"/>
    </row>
    <row r="35" spans="1:11" s="8" customFormat="1" ht="45.75" customHeight="1" x14ac:dyDescent="0.2">
      <c r="A35" s="31" t="s">
        <v>49</v>
      </c>
      <c r="B35" s="15" t="s">
        <v>8</v>
      </c>
      <c r="C35" s="7">
        <f t="shared" ref="C35:I35" si="10">SUM(C36:C38)</f>
        <v>141</v>
      </c>
      <c r="D35" s="7">
        <f t="shared" ref="D35" si="11">SUM(D36:D38)</f>
        <v>141</v>
      </c>
      <c r="E35" s="7">
        <f t="shared" si="10"/>
        <v>70</v>
      </c>
      <c r="F35" s="7">
        <f t="shared" si="10"/>
        <v>1927.6999999999998</v>
      </c>
      <c r="G35" s="7">
        <f t="shared" si="10"/>
        <v>1998.8999999999999</v>
      </c>
      <c r="H35" s="7">
        <f t="shared" si="10"/>
        <v>1600</v>
      </c>
      <c r="I35" s="7">
        <f t="shared" si="10"/>
        <v>1741</v>
      </c>
      <c r="J35" s="7"/>
      <c r="K35" s="40"/>
    </row>
    <row r="36" spans="1:11" ht="33" customHeight="1" x14ac:dyDescent="0.2">
      <c r="A36" s="32" t="s">
        <v>50</v>
      </c>
      <c r="B36" s="13" t="s">
        <v>66</v>
      </c>
      <c r="C36" s="22">
        <v>0</v>
      </c>
      <c r="D36" s="22">
        <v>0</v>
      </c>
      <c r="E36" s="3">
        <v>0</v>
      </c>
      <c r="F36" s="3">
        <v>146.80000000000001</v>
      </c>
      <c r="G36" s="3">
        <v>146.80000000000001</v>
      </c>
      <c r="H36" s="22"/>
      <c r="I36" s="22"/>
      <c r="J36" s="49"/>
      <c r="K36" s="42"/>
    </row>
    <row r="37" spans="1:11" ht="30.75" customHeight="1" x14ac:dyDescent="0.2">
      <c r="A37" s="32" t="s">
        <v>67</v>
      </c>
      <c r="B37" s="25" t="s">
        <v>68</v>
      </c>
      <c r="C37" s="22">
        <v>0</v>
      </c>
      <c r="D37" s="22">
        <v>0</v>
      </c>
      <c r="E37" s="3">
        <v>0</v>
      </c>
      <c r="F37" s="3">
        <v>1239.0999999999999</v>
      </c>
      <c r="G37" s="3">
        <v>1239.0999999999999</v>
      </c>
      <c r="H37" s="22">
        <v>1200</v>
      </c>
      <c r="I37" s="22">
        <v>1200</v>
      </c>
      <c r="J37" s="49" t="s">
        <v>75</v>
      </c>
      <c r="K37" s="42"/>
    </row>
    <row r="38" spans="1:11" ht="36" customHeight="1" x14ac:dyDescent="0.2">
      <c r="A38" s="32" t="s">
        <v>69</v>
      </c>
      <c r="B38" s="13" t="s">
        <v>70</v>
      </c>
      <c r="C38" s="22">
        <v>141</v>
      </c>
      <c r="D38" s="22">
        <v>141</v>
      </c>
      <c r="E38" s="3">
        <v>70</v>
      </c>
      <c r="F38" s="3">
        <v>541.79999999999995</v>
      </c>
      <c r="G38" s="3">
        <v>613</v>
      </c>
      <c r="H38" s="22">
        <v>400</v>
      </c>
      <c r="I38" s="22">
        <v>541</v>
      </c>
      <c r="J38" s="49" t="s">
        <v>72</v>
      </c>
      <c r="K38" s="42"/>
    </row>
    <row r="39" spans="1:11" s="8" customFormat="1" ht="32.25" customHeight="1" x14ac:dyDescent="0.2">
      <c r="A39" s="31" t="s">
        <v>51</v>
      </c>
      <c r="B39" s="15" t="s">
        <v>6</v>
      </c>
      <c r="C39" s="7">
        <v>3132.9</v>
      </c>
      <c r="D39" s="7">
        <v>18251.900000000001</v>
      </c>
      <c r="E39" s="7">
        <v>16685.400000000001</v>
      </c>
      <c r="F39" s="7">
        <v>15791.8</v>
      </c>
      <c r="G39" s="7">
        <v>18251.900000000001</v>
      </c>
      <c r="H39" s="7"/>
      <c r="I39" s="7">
        <v>18251.900000000001</v>
      </c>
      <c r="J39" s="56"/>
      <c r="K39" s="40"/>
    </row>
    <row r="40" spans="1:11" s="8" customFormat="1" ht="32.25" customHeight="1" x14ac:dyDescent="0.2">
      <c r="A40" s="31" t="s">
        <v>52</v>
      </c>
      <c r="B40" s="15" t="s">
        <v>11</v>
      </c>
      <c r="C40" s="7"/>
      <c r="D40" s="7">
        <v>8</v>
      </c>
      <c r="E40" s="7">
        <v>8</v>
      </c>
      <c r="F40" s="7">
        <v>164</v>
      </c>
      <c r="G40" s="7">
        <v>8</v>
      </c>
      <c r="H40" s="7"/>
      <c r="I40" s="7">
        <v>8</v>
      </c>
      <c r="J40" s="7"/>
      <c r="K40" s="40"/>
    </row>
    <row r="41" spans="1:11" s="8" customFormat="1" ht="40.5" customHeight="1" x14ac:dyDescent="0.2">
      <c r="A41" s="50" t="s">
        <v>56</v>
      </c>
      <c r="B41" s="60" t="s">
        <v>55</v>
      </c>
      <c r="C41" s="53">
        <v>1120</v>
      </c>
      <c r="D41" s="53">
        <v>1400</v>
      </c>
      <c r="E41" s="53">
        <v>1400</v>
      </c>
      <c r="F41" s="53">
        <v>1402</v>
      </c>
      <c r="G41" s="53">
        <v>1402</v>
      </c>
      <c r="H41" s="53"/>
      <c r="I41" s="53">
        <v>1400</v>
      </c>
      <c r="J41" s="54"/>
    </row>
  </sheetData>
  <mergeCells count="4">
    <mergeCell ref="E1:I1"/>
    <mergeCell ref="E3:H3"/>
    <mergeCell ref="A4:J5"/>
    <mergeCell ref="E2:J2"/>
  </mergeCells>
  <phoneticPr fontId="5" type="noConversion"/>
  <printOptions horizontalCentered="1"/>
  <pageMargins left="0.78740157480314965" right="0" top="0.6692913385826772" bottom="0.55118110236220474" header="0.27559055118110237" footer="0.15748031496062992"/>
  <pageSetup paperSize="9" scale="49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nachfin</cp:lastModifiedBy>
  <cp:lastPrinted>2022-06-21T08:10:14Z</cp:lastPrinted>
  <dcterms:created xsi:type="dcterms:W3CDTF">1998-06-04T11:46:36Z</dcterms:created>
  <dcterms:modified xsi:type="dcterms:W3CDTF">2022-06-22T09:00:45Z</dcterms:modified>
</cp:coreProperties>
</file>