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2 год\Решение № 230 от 19.05.2022 г. О внесении изменений в решение № 170 от 23.12.2021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Лист1!$A$1:$D$81</definedName>
  </definedNames>
  <calcPr calcId="152511"/>
</workbook>
</file>

<file path=xl/calcChain.xml><?xml version="1.0" encoding="utf-8"?>
<calcChain xmlns="http://schemas.openxmlformats.org/spreadsheetml/2006/main">
  <c r="D11" i="32" l="1"/>
  <c r="D38" i="32"/>
  <c r="D76" i="32" l="1"/>
  <c r="D45" i="32" l="1"/>
  <c r="D59" i="32" l="1"/>
  <c r="D40" i="32" s="1"/>
  <c r="D24" i="32" l="1"/>
  <c r="D32" i="32"/>
  <c r="D16" i="32" l="1"/>
  <c r="D14" i="32" l="1"/>
  <c r="D21" i="32" l="1"/>
  <c r="D12" i="32"/>
  <c r="D30" i="32"/>
  <c r="D34" i="32"/>
  <c r="D42" i="32"/>
  <c r="D41" i="32" l="1"/>
  <c r="D81" i="32" l="1"/>
</calcChain>
</file>

<file path=xl/sharedStrings.xml><?xml version="1.0" encoding="utf-8"?>
<sst xmlns="http://schemas.openxmlformats.org/spreadsheetml/2006/main" count="153" uniqueCount="153">
  <si>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</si>
  <si>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</si>
  <si>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</si>
  <si>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</si>
  <si>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</si>
  <si>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</si>
  <si>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</si>
  <si>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</si>
  <si>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</si>
  <si>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</si>
  <si>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</si>
  <si>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</si>
  <si>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</si>
  <si>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</si>
  <si>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</si>
  <si>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</si>
  <si>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</si>
  <si>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</si>
  <si>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</si>
  <si>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</si>
  <si>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</si>
  <si>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</si>
  <si>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</si>
  <si>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</si>
  <si>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</si>
  <si>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</si>
  <si>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</si>
  <si>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</si>
  <si>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</si>
  <si>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</si>
  <si>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</si>
  <si>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</si>
  <si>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</si>
  <si>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</si>
  <si>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</si>
  <si>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</si>
  <si>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</si>
  <si>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</si>
  <si>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</si>
  <si>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</si>
  <si>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</si>
  <si>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</si>
  <si>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</si>
  <si>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</si>
  <si>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</si>
  <si>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</si>
  <si>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</si>
  <si>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</si>
  <si>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</si>
  <si>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</si>
  <si>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</si>
  <si>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</si>
  <si>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</si>
  <si>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</si>
  <si>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</si>
  <si>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</si>
  <si>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</si>
  <si>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</si>
  <si>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</si>
  <si>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</si>
  <si>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</si>
  <si>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</si>
  <si>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</si>
  <si>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</si>
  <si>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</si>
  <si>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</si>
  <si>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</si>
  <si>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</si>
  <si>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</si>
  <si>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</si>
  <si>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</si>
  <si>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</si>
  <si>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</si>
  <si>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</si>
  <si>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</si>
  <si>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</si>
  <si>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</si>
  <si>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</si>
  <si>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</si>
  <si>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</si>
  <si>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</si>
  <si>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</si>
  <si>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</si>
  <si>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2 02 20000 00 0000 150</t>
  </si>
  <si>
    <t>2 02 29999 05 0000 150</t>
  </si>
  <si>
    <t>2 02 30000 00 0000 150</t>
  </si>
  <si>
    <t>2 02 30013 05 0000 150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</si>
  <si>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</si>
  <si>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</si>
  <si>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</si>
  <si>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</si>
  <si>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</si>
  <si>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</si>
  <si>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</si>
  <si>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</si>
  <si>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</si>
  <si>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</si>
  <si>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</si>
  <si>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</si>
  <si>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</si>
  <si>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</si>
  <si>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</si>
  <si>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</si>
  <si>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</si>
  <si>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</si>
  <si>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</si>
  <si>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</si>
  <si>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</si>
  <si>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</si>
  <si>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</si>
  <si>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Приложение 2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</si>
  <si>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</si>
  <si>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</si>
  <si>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</si>
  <si>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</si>
  <si>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работиков бюджетной сферы и иные цели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</si>
  <si>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</si>
  <si>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</si>
  <si>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</si>
  <si>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</si>
  <si>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</si>
  <si>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</si>
  <si>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2 02 20041 05 0000 150</t>
  </si>
  <si>
    <t>2 02 25228 05 0000 150</t>
  </si>
  <si>
    <t>2 02 20302 05 0000 150</t>
  </si>
  <si>
    <t>2 02 25210 05 0000 150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</si>
  <si>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</si>
  <si>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</si>
  <si>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2 02 25511 05 0000 150</t>
  </si>
  <si>
    <t>Субсидии бюджетам муниципальных районов на проведение комплексных кадастровых работ</t>
  </si>
  <si>
    <t>2 02 25497 05 0000 150</t>
  </si>
  <si>
    <t>2 02 25555 05 0000 150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</si>
  <si>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</si>
  <si>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</si>
  <si>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2 02 27112 05 0000 150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</si>
  <si>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</si>
  <si>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</si>
  <si>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</si>
  <si>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</si>
  <si>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к Решению Собрания депутатов Катав-Ивановского муниципального района «О районном бюджете на 2022 год и на плановый период 2023 и 2024 годов»</t>
  </si>
  <si>
    <t>Доходы районного бюджета на 2022 год</t>
  </si>
  <si>
    <t>тыс.рублей</t>
  </si>
  <si>
    <t>2 02 25519 05 0000 150</t>
  </si>
  <si>
    <t>Субсидии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</si>
  <si>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</si>
  <si>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1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</si>
  <si>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23.12.2021 г. № 170 «О районном бюджете на 2022 год и на плановый период 2023 и 2024 годов»"</t>
  </si>
  <si>
    <t>1 17 00000 00 0000 000</t>
  </si>
  <si>
    <t>Прочие неналоговые доходы</t>
  </si>
  <si>
    <t>1 17 15000 00 0000 150</t>
  </si>
  <si>
    <t>Инициативные платежи</t>
  </si>
  <si>
    <t>(+) 8,0</t>
  </si>
  <si>
    <t xml:space="preserve">от 19 мая 2022 г.  № 230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</si>
</sst>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4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4" fillId="2" borderId="1" xfId="0" applyFont="1" applyFill="1" applyBorder="1"/>
    <xf numFmtId="164" fontId="5" fillId="2" borderId="1" xfId="0" applyNumberFormat="1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64" fontId="7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164" fontId="10" fillId="2" borderId="1" xfId="0" applyNumberFormat="1" applyFont="1" applyFill="1" applyBorder="1" applyAlignment="1">
      <alignment vertical="center"/>
    </xf>
    <xf numFmtId="165" fontId="4" fillId="2" borderId="0" xfId="0" applyNumberFormat="1" applyFont="1" applyFill="1"/>
    <xf numFmtId="164" fontId="4" fillId="2" borderId="1" xfId="0" applyNumberFormat="1" applyFont="1" applyFill="1" applyBorder="1"/>
    <xf numFmtId="164" fontId="8" fillId="2" borderId="0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2" borderId="0" xfId="0" applyFont="1" applyFill="1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 applyAlignment="1">
      <alignment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0" fontId="11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justify" wrapText="1"/>
    </xf>
    <xf numFmtId="0" fontId="3" fillId="2" borderId="0" xfId="0" applyFont="1" applyFill="1" applyAlignment="1">
      <alignment horizontal="left" wrapText="1"/>
    </xf>
    <xf numFmtId="165" fontId="8" fillId="2" borderId="1" xfId="0" applyNumberFormat="1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view="pageBreakPreview" zoomScaleNormal="100" zoomScaleSheetLayoutView="100" workbookViewId="0">
      <selection activeCell="C5" sqref="C5:E5"/>
    </sheetView>
  </sheetViews>
  <sheetFormatPr defaultColWidth="9.140625" defaultRowHeight="16.5" x14ac:dyDescent="0.25"/>
  <cols>
    <col min="1" max="1" width="27.140625" style="1" customWidth="1"/>
    <col min="2" max="2" width="77" style="2" customWidth="1"/>
    <col min="3" max="3" width="26.28515625" style="2" customWidth="1"/>
    <col min="4" max="4" width="16.140625" style="1" customWidth="1"/>
    <col min="5" max="5" width="0.140625" style="1" hidden="1" customWidth="1"/>
    <col min="6" max="16384" width="9.140625" style="1"/>
  </cols>
  <sheetData>
    <row r="1" spans="1:6" s="10" customFormat="1" x14ac:dyDescent="0.25">
      <c r="B1" s="12"/>
      <c r="C1" s="33" t="s">
        <v>145</v>
      </c>
      <c r="D1" s="33"/>
    </row>
    <row r="2" spans="1:6" s="23" customFormat="1" ht="135.75" customHeight="1" x14ac:dyDescent="0.25">
      <c r="B2" s="24"/>
      <c r="C2" s="34" t="s">
        <v>146</v>
      </c>
      <c r="D2" s="34"/>
      <c r="E2" s="34"/>
      <c r="F2" s="25"/>
    </row>
    <row r="3" spans="1:6" s="26" customFormat="1" ht="18" customHeight="1" x14ac:dyDescent="0.25">
      <c r="B3" s="27"/>
      <c r="C3" s="35" t="s">
        <v>152</v>
      </c>
      <c r="D3" s="35"/>
      <c r="E3" s="35"/>
      <c r="F3" s="28"/>
    </row>
    <row r="4" spans="1:6" s="10" customFormat="1" x14ac:dyDescent="0.25">
      <c r="B4" s="12"/>
      <c r="C4" s="33" t="s">
        <v>110</v>
      </c>
      <c r="D4" s="33"/>
    </row>
    <row r="5" spans="1:6" s="23" customFormat="1" ht="69" customHeight="1" x14ac:dyDescent="0.25">
      <c r="B5" s="24"/>
      <c r="C5" s="34" t="s">
        <v>139</v>
      </c>
      <c r="D5" s="34"/>
      <c r="E5" s="34"/>
      <c r="F5" s="25"/>
    </row>
    <row r="6" spans="1:6" s="26" customFormat="1" ht="18" customHeight="1" x14ac:dyDescent="0.25">
      <c r="B6" s="27"/>
      <c r="C6" s="35"/>
      <c r="D6" s="35"/>
      <c r="E6" s="35"/>
      <c r="F6" s="28"/>
    </row>
    <row r="7" spans="1:6" s="10" customFormat="1" ht="15.75" customHeight="1" x14ac:dyDescent="0.25">
      <c r="A7" s="49" t="s">
        <v>140</v>
      </c>
      <c r="B7" s="49"/>
      <c r="C7" s="49"/>
      <c r="D7" s="50"/>
    </row>
    <row r="8" spans="1:6" s="10" customFormat="1" ht="14.25" customHeight="1" x14ac:dyDescent="0.25">
      <c r="A8" s="49"/>
      <c r="B8" s="49"/>
      <c r="C8" s="49"/>
      <c r="D8" s="50"/>
    </row>
    <row r="9" spans="1:6" s="10" customFormat="1" ht="15.75" customHeight="1" x14ac:dyDescent="0.25">
      <c r="A9" s="11"/>
      <c r="B9" s="12"/>
      <c r="C9" s="12"/>
      <c r="D9" s="32" t="s">
        <v>141</v>
      </c>
    </row>
    <row r="10" spans="1:6" s="14" customFormat="1" ht="45.75" customHeight="1" x14ac:dyDescent="0.2">
      <c r="A10" s="22" t="s">
        <v>50</v>
      </c>
      <c r="B10" s="54" t="s">
        <v>51</v>
      </c>
      <c r="C10" s="54"/>
      <c r="D10" s="13" t="s">
        <v>49</v>
      </c>
    </row>
    <row r="11" spans="1:6" s="3" customFormat="1" ht="25.5" customHeight="1" x14ac:dyDescent="0.25">
      <c r="A11" s="4" t="s">
        <v>2</v>
      </c>
      <c r="B11" s="55" t="s">
        <v>52</v>
      </c>
      <c r="C11" s="55"/>
      <c r="D11" s="5">
        <f>SUM(D12,D16,D23,D24,D30,D32,D34,D37,D21,D14,D38)</f>
        <v>316775.59999999998</v>
      </c>
    </row>
    <row r="12" spans="1:6" s="3" customFormat="1" ht="24" customHeight="1" x14ac:dyDescent="0.25">
      <c r="A12" s="4" t="s">
        <v>3</v>
      </c>
      <c r="B12" s="51" t="s">
        <v>53</v>
      </c>
      <c r="C12" s="51"/>
      <c r="D12" s="7">
        <f>SUM(D13)</f>
        <v>242885</v>
      </c>
    </row>
    <row r="13" spans="1:6" s="10" customFormat="1" ht="21.75" customHeight="1" x14ac:dyDescent="0.25">
      <c r="A13" s="13" t="s">
        <v>17</v>
      </c>
      <c r="B13" s="53" t="s">
        <v>1</v>
      </c>
      <c r="C13" s="53"/>
      <c r="D13" s="6">
        <v>242885</v>
      </c>
    </row>
    <row r="14" spans="1:6" s="3" customFormat="1" ht="22.5" customHeight="1" x14ac:dyDescent="0.25">
      <c r="A14" s="4" t="s">
        <v>35</v>
      </c>
      <c r="B14" s="51" t="s">
        <v>55</v>
      </c>
      <c r="C14" s="51"/>
      <c r="D14" s="7">
        <f>SUM(D15)</f>
        <v>4885.3</v>
      </c>
    </row>
    <row r="15" spans="1:6" s="10" customFormat="1" ht="21.75" customHeight="1" x14ac:dyDescent="0.25">
      <c r="A15" s="13" t="s">
        <v>36</v>
      </c>
      <c r="B15" s="53" t="s">
        <v>54</v>
      </c>
      <c r="C15" s="53"/>
      <c r="D15" s="6">
        <v>4885.3</v>
      </c>
    </row>
    <row r="16" spans="1:6" s="3" customFormat="1" ht="20.25" customHeight="1" x14ac:dyDescent="0.25">
      <c r="A16" s="4" t="s">
        <v>4</v>
      </c>
      <c r="B16" s="51" t="s">
        <v>56</v>
      </c>
      <c r="C16" s="51"/>
      <c r="D16" s="7">
        <f>SUM(D17:D20)</f>
        <v>20185.3</v>
      </c>
    </row>
    <row r="17" spans="1:4" s="10" customFormat="1" ht="22.5" customHeight="1" x14ac:dyDescent="0.25">
      <c r="A17" s="13" t="s">
        <v>38</v>
      </c>
      <c r="B17" s="53" t="s">
        <v>57</v>
      </c>
      <c r="C17" s="53"/>
      <c r="D17" s="6">
        <v>17674.3</v>
      </c>
    </row>
    <row r="18" spans="1:4" s="10" customFormat="1" ht="24" customHeight="1" x14ac:dyDescent="0.25">
      <c r="A18" s="13" t="s">
        <v>5</v>
      </c>
      <c r="B18" s="53" t="s">
        <v>58</v>
      </c>
      <c r="C18" s="53"/>
      <c r="D18" s="6">
        <v>158</v>
      </c>
    </row>
    <row r="19" spans="1:4" s="10" customFormat="1" ht="22.5" customHeight="1" x14ac:dyDescent="0.25">
      <c r="A19" s="13" t="s">
        <v>59</v>
      </c>
      <c r="B19" s="53" t="s">
        <v>45</v>
      </c>
      <c r="C19" s="53"/>
      <c r="D19" s="6">
        <v>7.3</v>
      </c>
    </row>
    <row r="20" spans="1:4" s="10" customFormat="1" ht="22.5" customHeight="1" x14ac:dyDescent="0.25">
      <c r="A20" s="13" t="s">
        <v>39</v>
      </c>
      <c r="B20" s="52" t="s">
        <v>60</v>
      </c>
      <c r="C20" s="52"/>
      <c r="D20" s="6">
        <v>2345.6999999999998</v>
      </c>
    </row>
    <row r="21" spans="1:4" s="3" customFormat="1" ht="24" customHeight="1" x14ac:dyDescent="0.25">
      <c r="A21" s="4" t="s">
        <v>16</v>
      </c>
      <c r="B21" s="51" t="s">
        <v>61</v>
      </c>
      <c r="C21" s="51"/>
      <c r="D21" s="7">
        <f>SUM(D22)</f>
        <v>822</v>
      </c>
    </row>
    <row r="22" spans="1:4" s="10" customFormat="1" ht="23.25" customHeight="1" x14ac:dyDescent="0.25">
      <c r="A22" s="13" t="s">
        <v>18</v>
      </c>
      <c r="B22" s="53" t="s">
        <v>19</v>
      </c>
      <c r="C22" s="53"/>
      <c r="D22" s="6">
        <v>822</v>
      </c>
    </row>
    <row r="23" spans="1:4" s="3" customFormat="1" ht="23.25" customHeight="1" x14ac:dyDescent="0.25">
      <c r="A23" s="4" t="s">
        <v>6</v>
      </c>
      <c r="B23" s="48" t="s">
        <v>62</v>
      </c>
      <c r="C23" s="48"/>
      <c r="D23" s="15">
        <v>4663.2</v>
      </c>
    </row>
    <row r="24" spans="1:4" s="3" customFormat="1" ht="32.25" customHeight="1" x14ac:dyDescent="0.25">
      <c r="A24" s="4" t="s">
        <v>7</v>
      </c>
      <c r="B24" s="51" t="s">
        <v>63</v>
      </c>
      <c r="C24" s="51"/>
      <c r="D24" s="7">
        <f>SUM(D25:D29)</f>
        <v>6161.8</v>
      </c>
    </row>
    <row r="25" spans="1:4" s="10" customFormat="1" ht="48.75" customHeight="1" x14ac:dyDescent="0.25">
      <c r="A25" s="13" t="s">
        <v>64</v>
      </c>
      <c r="B25" s="60" t="s">
        <v>65</v>
      </c>
      <c r="C25" s="60"/>
      <c r="D25" s="6">
        <v>4046.5</v>
      </c>
    </row>
    <row r="26" spans="1:4" s="10" customFormat="1" ht="32.25" customHeight="1" x14ac:dyDescent="0.25">
      <c r="A26" s="13" t="s">
        <v>118</v>
      </c>
      <c r="B26" s="58" t="s">
        <v>119</v>
      </c>
      <c r="C26" s="59"/>
      <c r="D26" s="6">
        <v>4.3</v>
      </c>
    </row>
    <row r="27" spans="1:4" s="10" customFormat="1" ht="66.75" customHeight="1" x14ac:dyDescent="0.25">
      <c r="A27" s="13" t="s">
        <v>66</v>
      </c>
      <c r="B27" s="39" t="s">
        <v>67</v>
      </c>
      <c r="C27" s="39"/>
      <c r="D27" s="6">
        <v>108</v>
      </c>
    </row>
    <row r="28" spans="1:4" s="10" customFormat="1" ht="31.5" customHeight="1" x14ac:dyDescent="0.25">
      <c r="A28" s="13" t="s">
        <v>68</v>
      </c>
      <c r="B28" s="39" t="s">
        <v>69</v>
      </c>
      <c r="C28" s="39"/>
      <c r="D28" s="6">
        <v>2000</v>
      </c>
    </row>
    <row r="29" spans="1:4" s="10" customFormat="1" ht="50.25" customHeight="1" x14ac:dyDescent="0.25">
      <c r="A29" s="13" t="s">
        <v>108</v>
      </c>
      <c r="B29" s="39" t="s">
        <v>109</v>
      </c>
      <c r="C29" s="39"/>
      <c r="D29" s="6">
        <v>3</v>
      </c>
    </row>
    <row r="30" spans="1:4" s="3" customFormat="1" ht="21.75" customHeight="1" x14ac:dyDescent="0.25">
      <c r="A30" s="4" t="s">
        <v>8</v>
      </c>
      <c r="B30" s="48" t="s">
        <v>70</v>
      </c>
      <c r="C30" s="48"/>
      <c r="D30" s="7">
        <f>D31</f>
        <v>116.1</v>
      </c>
    </row>
    <row r="31" spans="1:4" s="10" customFormat="1" ht="20.25" customHeight="1" x14ac:dyDescent="0.25">
      <c r="A31" s="13" t="s">
        <v>9</v>
      </c>
      <c r="B31" s="39" t="s">
        <v>0</v>
      </c>
      <c r="C31" s="39"/>
      <c r="D31" s="6">
        <v>116.1</v>
      </c>
    </row>
    <row r="32" spans="1:4" s="3" customFormat="1" ht="23.25" customHeight="1" x14ac:dyDescent="0.25">
      <c r="A32" s="4" t="s">
        <v>15</v>
      </c>
      <c r="B32" s="48" t="s">
        <v>71</v>
      </c>
      <c r="C32" s="48"/>
      <c r="D32" s="7">
        <f>D33</f>
        <v>33775</v>
      </c>
    </row>
    <row r="33" spans="1:6" s="10" customFormat="1" ht="23.25" customHeight="1" x14ac:dyDescent="0.25">
      <c r="A33" s="13" t="s">
        <v>73</v>
      </c>
      <c r="B33" s="39" t="s">
        <v>74</v>
      </c>
      <c r="C33" s="39"/>
      <c r="D33" s="6">
        <v>33775</v>
      </c>
    </row>
    <row r="34" spans="1:6" s="3" customFormat="1" ht="21.75" customHeight="1" x14ac:dyDescent="0.25">
      <c r="A34" s="4" t="s">
        <v>10</v>
      </c>
      <c r="B34" s="48" t="s">
        <v>72</v>
      </c>
      <c r="C34" s="48"/>
      <c r="D34" s="7">
        <f>SUM(D35:D36)</f>
        <v>141</v>
      </c>
    </row>
    <row r="35" spans="1:6" s="10" customFormat="1" ht="51.75" customHeight="1" x14ac:dyDescent="0.25">
      <c r="A35" s="13" t="s">
        <v>75</v>
      </c>
      <c r="B35" s="39" t="s">
        <v>76</v>
      </c>
      <c r="C35" s="39"/>
      <c r="D35" s="6">
        <v>141</v>
      </c>
    </row>
    <row r="36" spans="1:6" s="10" customFormat="1" ht="31.5" customHeight="1" x14ac:dyDescent="0.25">
      <c r="A36" s="13" t="s">
        <v>21</v>
      </c>
      <c r="B36" s="39" t="s">
        <v>20</v>
      </c>
      <c r="C36" s="39"/>
      <c r="D36" s="6">
        <v>0</v>
      </c>
    </row>
    <row r="37" spans="1:6" s="3" customFormat="1" ht="23.25" customHeight="1" x14ac:dyDescent="0.25">
      <c r="A37" s="4" t="s">
        <v>11</v>
      </c>
      <c r="B37" s="48" t="s">
        <v>77</v>
      </c>
      <c r="C37" s="48"/>
      <c r="D37" s="7">
        <v>3132.9</v>
      </c>
    </row>
    <row r="38" spans="1:6" s="3" customFormat="1" ht="23.25" customHeight="1" x14ac:dyDescent="0.25">
      <c r="A38" s="4" t="s">
        <v>147</v>
      </c>
      <c r="B38" s="48" t="s">
        <v>148</v>
      </c>
      <c r="C38" s="48"/>
      <c r="D38" s="7">
        <f>D39</f>
        <v>8</v>
      </c>
      <c r="F38" s="3" t="s">
        <v>151</v>
      </c>
    </row>
    <row r="39" spans="1:6" s="10" customFormat="1" ht="23.25" customHeight="1" x14ac:dyDescent="0.25">
      <c r="A39" s="13" t="s">
        <v>149</v>
      </c>
      <c r="B39" s="39" t="s">
        <v>150</v>
      </c>
      <c r="C39" s="39"/>
      <c r="D39" s="6">
        <v>8</v>
      </c>
    </row>
    <row r="40" spans="1:6" s="3" customFormat="1" ht="25.5" customHeight="1" x14ac:dyDescent="0.25">
      <c r="A40" s="4" t="s">
        <v>12</v>
      </c>
      <c r="B40" s="48" t="s">
        <v>78</v>
      </c>
      <c r="C40" s="48"/>
      <c r="D40" s="7">
        <f>SUM(D42,D45,D59,D76,D80)</f>
        <v>1306747.0999999999</v>
      </c>
    </row>
    <row r="41" spans="1:6" s="3" customFormat="1" ht="33.75" customHeight="1" x14ac:dyDescent="0.25">
      <c r="A41" s="16" t="s">
        <v>31</v>
      </c>
      <c r="B41" s="37" t="s">
        <v>79</v>
      </c>
      <c r="C41" s="37"/>
      <c r="D41" s="7">
        <f>SUM(D42,D45,D59,D76)</f>
        <v>1305627.0999999999</v>
      </c>
    </row>
    <row r="42" spans="1:6" s="3" customFormat="1" ht="24" customHeight="1" x14ac:dyDescent="0.25">
      <c r="A42" s="16" t="s">
        <v>80</v>
      </c>
      <c r="B42" s="37" t="s">
        <v>81</v>
      </c>
      <c r="C42" s="37"/>
      <c r="D42" s="7">
        <f>SUM(D43:D44)</f>
        <v>187521.2</v>
      </c>
    </row>
    <row r="43" spans="1:6" s="10" customFormat="1" ht="35.25" customHeight="1" x14ac:dyDescent="0.25">
      <c r="A43" s="13" t="s">
        <v>82</v>
      </c>
      <c r="B43" s="39" t="s">
        <v>120</v>
      </c>
      <c r="C43" s="39"/>
      <c r="D43" s="6">
        <v>112862</v>
      </c>
    </row>
    <row r="44" spans="1:6" s="10" customFormat="1" ht="32.25" customHeight="1" x14ac:dyDescent="0.25">
      <c r="A44" s="13" t="s">
        <v>114</v>
      </c>
      <c r="B44" s="39" t="s">
        <v>115</v>
      </c>
      <c r="C44" s="39"/>
      <c r="D44" s="6">
        <v>74659.199999999997</v>
      </c>
    </row>
    <row r="45" spans="1:6" s="3" customFormat="1" ht="33" customHeight="1" x14ac:dyDescent="0.25">
      <c r="A45" s="16" t="s">
        <v>83</v>
      </c>
      <c r="B45" s="41" t="s">
        <v>112</v>
      </c>
      <c r="C45" s="41"/>
      <c r="D45" s="7">
        <f>SUM(D46:D58)</f>
        <v>504248.9</v>
      </c>
    </row>
    <row r="46" spans="1:6" s="17" customFormat="1" ht="48.75" customHeight="1" x14ac:dyDescent="0.25">
      <c r="A46" s="29" t="s">
        <v>122</v>
      </c>
      <c r="B46" s="43" t="s">
        <v>105</v>
      </c>
      <c r="C46" s="43"/>
      <c r="D46" s="6">
        <v>33601.9</v>
      </c>
    </row>
    <row r="47" spans="1:6" s="17" customFormat="1" ht="64.5" hidden="1" customHeight="1" x14ac:dyDescent="0.25">
      <c r="A47" s="29" t="s">
        <v>124</v>
      </c>
      <c r="B47" s="44" t="s">
        <v>104</v>
      </c>
      <c r="C47" s="44"/>
      <c r="D47" s="6"/>
    </row>
    <row r="48" spans="1:6" s="17" customFormat="1" ht="48" hidden="1" customHeight="1" x14ac:dyDescent="0.25">
      <c r="A48" s="30" t="s">
        <v>125</v>
      </c>
      <c r="B48" s="43" t="s">
        <v>116</v>
      </c>
      <c r="C48" s="45"/>
      <c r="D48" s="6"/>
    </row>
    <row r="49" spans="1:7" s="17" customFormat="1" ht="15.75" hidden="1" customHeight="1" x14ac:dyDescent="0.25">
      <c r="A49" s="29" t="s">
        <v>123</v>
      </c>
      <c r="B49" s="36" t="s">
        <v>121</v>
      </c>
      <c r="C49" s="36"/>
      <c r="D49" s="6"/>
      <c r="E49" s="6"/>
    </row>
    <row r="50" spans="1:7" s="17" customFormat="1" ht="12" hidden="1" customHeight="1" x14ac:dyDescent="0.25">
      <c r="A50" s="31" t="s">
        <v>132</v>
      </c>
      <c r="B50" s="56" t="s">
        <v>133</v>
      </c>
      <c r="C50" s="57"/>
      <c r="D50" s="6"/>
      <c r="E50" s="21"/>
    </row>
    <row r="51" spans="1:7" s="17" customFormat="1" ht="47.25" customHeight="1" x14ac:dyDescent="0.25">
      <c r="A51" s="31" t="s">
        <v>127</v>
      </c>
      <c r="B51" s="56" t="s">
        <v>126</v>
      </c>
      <c r="C51" s="57"/>
      <c r="D51" s="6">
        <v>18081</v>
      </c>
      <c r="E51" s="21"/>
    </row>
    <row r="52" spans="1:7" s="17" customFormat="1" ht="39" customHeight="1" x14ac:dyDescent="0.25">
      <c r="A52" s="13" t="s">
        <v>106</v>
      </c>
      <c r="B52" s="46" t="s">
        <v>107</v>
      </c>
      <c r="C52" s="47"/>
      <c r="D52" s="6">
        <v>434.2</v>
      </c>
    </row>
    <row r="53" spans="1:7" s="17" customFormat="1" ht="33" customHeight="1" x14ac:dyDescent="0.25">
      <c r="A53" s="29" t="s">
        <v>130</v>
      </c>
      <c r="B53" s="36" t="s">
        <v>117</v>
      </c>
      <c r="C53" s="36"/>
      <c r="D53" s="6">
        <v>4167.8</v>
      </c>
    </row>
    <row r="54" spans="1:7" s="17" customFormat="1" ht="32.25" customHeight="1" x14ac:dyDescent="0.25">
      <c r="A54" s="29" t="s">
        <v>128</v>
      </c>
      <c r="B54" s="36" t="s">
        <v>129</v>
      </c>
      <c r="C54" s="36"/>
      <c r="D54" s="6">
        <v>1376.4</v>
      </c>
    </row>
    <row r="55" spans="1:7" s="17" customFormat="1" ht="32.25" customHeight="1" x14ac:dyDescent="0.25">
      <c r="A55" s="29" t="s">
        <v>142</v>
      </c>
      <c r="B55" s="36" t="s">
        <v>143</v>
      </c>
      <c r="C55" s="36"/>
      <c r="D55" s="6">
        <v>233.1</v>
      </c>
    </row>
    <row r="56" spans="1:7" s="17" customFormat="1" ht="32.25" customHeight="1" x14ac:dyDescent="0.25">
      <c r="A56" s="29" t="s">
        <v>131</v>
      </c>
      <c r="B56" s="36" t="s">
        <v>111</v>
      </c>
      <c r="C56" s="36"/>
      <c r="D56" s="6">
        <v>10181.9</v>
      </c>
    </row>
    <row r="57" spans="1:7" s="17" customFormat="1" ht="31.5" customHeight="1" x14ac:dyDescent="0.25">
      <c r="A57" s="29" t="s">
        <v>134</v>
      </c>
      <c r="B57" s="36" t="s">
        <v>40</v>
      </c>
      <c r="C57" s="36"/>
      <c r="D57" s="6">
        <v>157234.20000000001</v>
      </c>
    </row>
    <row r="58" spans="1:7" s="17" customFormat="1" ht="26.25" customHeight="1" x14ac:dyDescent="0.25">
      <c r="A58" s="13" t="s">
        <v>84</v>
      </c>
      <c r="B58" s="38" t="s">
        <v>22</v>
      </c>
      <c r="C58" s="38"/>
      <c r="D58" s="6">
        <v>278938.40000000002</v>
      </c>
    </row>
    <row r="59" spans="1:7" s="17" customFormat="1" ht="23.25" customHeight="1" x14ac:dyDescent="0.25">
      <c r="A59" s="16" t="s">
        <v>85</v>
      </c>
      <c r="B59" s="37" t="s">
        <v>113</v>
      </c>
      <c r="C59" s="37"/>
      <c r="D59" s="5">
        <f>SUM(D60:D75)</f>
        <v>585144.09999999986</v>
      </c>
    </row>
    <row r="60" spans="1:7" s="19" customFormat="1" ht="33" customHeight="1" x14ac:dyDescent="0.25">
      <c r="A60" s="13" t="s">
        <v>86</v>
      </c>
      <c r="B60" s="36" t="s">
        <v>26</v>
      </c>
      <c r="C60" s="36"/>
      <c r="D60" s="18">
        <v>530.4</v>
      </c>
    </row>
    <row r="61" spans="1:7" s="17" customFormat="1" ht="31.5" customHeight="1" x14ac:dyDescent="0.25">
      <c r="A61" s="13" t="s">
        <v>87</v>
      </c>
      <c r="B61" s="36" t="s">
        <v>28</v>
      </c>
      <c r="C61" s="36"/>
      <c r="D61" s="6">
        <v>54593.3</v>
      </c>
      <c r="G61" s="17" t="s">
        <v>103</v>
      </c>
    </row>
    <row r="62" spans="1:7" s="17" customFormat="1" ht="32.25" customHeight="1" x14ac:dyDescent="0.25">
      <c r="A62" s="13" t="s">
        <v>88</v>
      </c>
      <c r="B62" s="36" t="s">
        <v>29</v>
      </c>
      <c r="C62" s="36"/>
      <c r="D62" s="6">
        <v>470438.1</v>
      </c>
    </row>
    <row r="63" spans="1:7" s="10" customFormat="1" ht="35.25" customHeight="1" x14ac:dyDescent="0.25">
      <c r="A63" s="13" t="s">
        <v>89</v>
      </c>
      <c r="B63" s="36" t="s">
        <v>33</v>
      </c>
      <c r="C63" s="36"/>
      <c r="D63" s="6">
        <v>19907.3</v>
      </c>
    </row>
    <row r="64" spans="1:7" s="10" customFormat="1" ht="47.25" customHeight="1" x14ac:dyDescent="0.25">
      <c r="A64" s="13" t="s">
        <v>90</v>
      </c>
      <c r="B64" s="36" t="s">
        <v>41</v>
      </c>
      <c r="C64" s="36"/>
      <c r="D64" s="6">
        <v>5834.7</v>
      </c>
    </row>
    <row r="65" spans="1:4" s="10" customFormat="1" ht="48" customHeight="1" x14ac:dyDescent="0.25">
      <c r="A65" s="13" t="s">
        <v>91</v>
      </c>
      <c r="B65" s="36" t="s">
        <v>46</v>
      </c>
      <c r="C65" s="36"/>
      <c r="D65" s="6">
        <v>4327.2</v>
      </c>
    </row>
    <row r="66" spans="1:4" s="10" customFormat="1" ht="1.5" hidden="1" customHeight="1" x14ac:dyDescent="0.25">
      <c r="A66" s="13" t="s">
        <v>92</v>
      </c>
      <c r="B66" s="36" t="s">
        <v>47</v>
      </c>
      <c r="C66" s="36"/>
      <c r="D66" s="6"/>
    </row>
    <row r="67" spans="1:4" s="10" customFormat="1" ht="32.25" customHeight="1" x14ac:dyDescent="0.25">
      <c r="A67" s="13" t="s">
        <v>48</v>
      </c>
      <c r="B67" s="36" t="s">
        <v>27</v>
      </c>
      <c r="C67" s="36"/>
      <c r="D67" s="6">
        <v>1197.5999999999999</v>
      </c>
    </row>
    <row r="68" spans="1:4" s="10" customFormat="1" ht="45.75" customHeight="1" x14ac:dyDescent="0.25">
      <c r="A68" s="13" t="s">
        <v>93</v>
      </c>
      <c r="B68" s="36" t="s">
        <v>144</v>
      </c>
      <c r="C68" s="36"/>
      <c r="D68" s="6">
        <v>19.7</v>
      </c>
    </row>
    <row r="69" spans="1:4" s="10" customFormat="1" ht="49.5" hidden="1" customHeight="1" x14ac:dyDescent="0.25">
      <c r="A69" s="13" t="s">
        <v>94</v>
      </c>
      <c r="B69" s="38" t="s">
        <v>37</v>
      </c>
      <c r="C69" s="38"/>
      <c r="D69" s="6"/>
    </row>
    <row r="70" spans="1:4" s="10" customFormat="1" ht="51.75" customHeight="1" x14ac:dyDescent="0.25">
      <c r="A70" s="13" t="s">
        <v>95</v>
      </c>
      <c r="B70" s="36" t="s">
        <v>42</v>
      </c>
      <c r="C70" s="36"/>
      <c r="D70" s="6">
        <v>2536</v>
      </c>
    </row>
    <row r="71" spans="1:4" s="10" customFormat="1" ht="33.75" customHeight="1" x14ac:dyDescent="0.25">
      <c r="A71" s="13" t="s">
        <v>96</v>
      </c>
      <c r="B71" s="36" t="s">
        <v>23</v>
      </c>
      <c r="C71" s="36"/>
      <c r="D71" s="6">
        <v>22874.1</v>
      </c>
    </row>
    <row r="72" spans="1:4" s="10" customFormat="1" ht="49.5" hidden="1" customHeight="1" x14ac:dyDescent="0.25">
      <c r="A72" s="13" t="s">
        <v>97</v>
      </c>
      <c r="B72" s="36" t="s">
        <v>25</v>
      </c>
      <c r="C72" s="36"/>
      <c r="D72" s="6"/>
    </row>
    <row r="73" spans="1:4" s="10" customFormat="1" ht="65.25" hidden="1" customHeight="1" x14ac:dyDescent="0.25">
      <c r="A73" s="13" t="s">
        <v>98</v>
      </c>
      <c r="B73" s="36" t="s">
        <v>43</v>
      </c>
      <c r="C73" s="36"/>
      <c r="D73" s="6"/>
    </row>
    <row r="74" spans="1:4" s="10" customFormat="1" ht="31.5" customHeight="1" x14ac:dyDescent="0.25">
      <c r="A74" s="13" t="s">
        <v>99</v>
      </c>
      <c r="B74" s="36" t="s">
        <v>24</v>
      </c>
      <c r="C74" s="36"/>
      <c r="D74" s="6">
        <v>2818.3</v>
      </c>
    </row>
    <row r="75" spans="1:4" s="10" customFormat="1" ht="19.5" customHeight="1" x14ac:dyDescent="0.25">
      <c r="A75" s="13" t="s">
        <v>100</v>
      </c>
      <c r="B75" s="36" t="s">
        <v>30</v>
      </c>
      <c r="C75" s="36"/>
      <c r="D75" s="6">
        <v>67.400000000000006</v>
      </c>
    </row>
    <row r="76" spans="1:4" s="10" customFormat="1" ht="24" customHeight="1" x14ac:dyDescent="0.25">
      <c r="A76" s="4" t="s">
        <v>101</v>
      </c>
      <c r="B76" s="42" t="s">
        <v>13</v>
      </c>
      <c r="C76" s="42"/>
      <c r="D76" s="20">
        <f>SUM(D77:D79)</f>
        <v>28712.9</v>
      </c>
    </row>
    <row r="77" spans="1:4" s="10" customFormat="1" ht="48" customHeight="1" x14ac:dyDescent="0.25">
      <c r="A77" s="13" t="s">
        <v>102</v>
      </c>
      <c r="B77" s="36" t="s">
        <v>34</v>
      </c>
      <c r="C77" s="36"/>
      <c r="D77" s="6">
        <v>10083.6</v>
      </c>
    </row>
    <row r="78" spans="1:4" s="10" customFormat="1" ht="48" customHeight="1" x14ac:dyDescent="0.25">
      <c r="A78" s="13" t="s">
        <v>137</v>
      </c>
      <c r="B78" s="36" t="s">
        <v>138</v>
      </c>
      <c r="C78" s="36"/>
      <c r="D78" s="6">
        <v>16713.2</v>
      </c>
    </row>
    <row r="79" spans="1:4" s="10" customFormat="1" ht="30" customHeight="1" x14ac:dyDescent="0.25">
      <c r="A79" s="13" t="s">
        <v>135</v>
      </c>
      <c r="B79" s="36" t="s">
        <v>136</v>
      </c>
      <c r="C79" s="36"/>
      <c r="D79" s="6">
        <v>1916.1</v>
      </c>
    </row>
    <row r="80" spans="1:4" s="10" customFormat="1" ht="21" customHeight="1" x14ac:dyDescent="0.25">
      <c r="A80" s="16" t="s">
        <v>44</v>
      </c>
      <c r="B80" s="41" t="s">
        <v>32</v>
      </c>
      <c r="C80" s="41"/>
      <c r="D80" s="5">
        <v>1120</v>
      </c>
    </row>
    <row r="81" spans="1:4" s="3" customFormat="1" ht="28.5" customHeight="1" x14ac:dyDescent="0.25">
      <c r="A81" s="8"/>
      <c r="B81" s="40" t="s">
        <v>14</v>
      </c>
      <c r="C81" s="40"/>
      <c r="D81" s="9">
        <f>SUM(D11,D40)</f>
        <v>1623522.6999999997</v>
      </c>
    </row>
    <row r="82" spans="1:4" s="10" customFormat="1" x14ac:dyDescent="0.25">
      <c r="B82" s="12"/>
      <c r="C82" s="12"/>
    </row>
    <row r="83" spans="1:4" s="10" customFormat="1" x14ac:dyDescent="0.25">
      <c r="B83" s="12"/>
      <c r="C83" s="12"/>
    </row>
  </sheetData>
  <mergeCells count="79">
    <mergeCell ref="B77:C77"/>
    <mergeCell ref="B13:C13"/>
    <mergeCell ref="B22:C22"/>
    <mergeCell ref="B49:C49"/>
    <mergeCell ref="B51:C51"/>
    <mergeCell ref="B54:C54"/>
    <mergeCell ref="B50:C50"/>
    <mergeCell ref="B23:C23"/>
    <mergeCell ref="B29:C29"/>
    <mergeCell ref="B30:C30"/>
    <mergeCell ref="B26:C26"/>
    <mergeCell ref="B31:C31"/>
    <mergeCell ref="B24:C24"/>
    <mergeCell ref="B25:C25"/>
    <mergeCell ref="B28:C28"/>
    <mergeCell ref="B40:C40"/>
    <mergeCell ref="A7:D8"/>
    <mergeCell ref="B14:C14"/>
    <mergeCell ref="B20:C20"/>
    <mergeCell ref="B21:C21"/>
    <mergeCell ref="B15:C15"/>
    <mergeCell ref="B16:C16"/>
    <mergeCell ref="B17:C17"/>
    <mergeCell ref="B18:C18"/>
    <mergeCell ref="B19:C19"/>
    <mergeCell ref="B10:C10"/>
    <mergeCell ref="B11:C11"/>
    <mergeCell ref="B12:C12"/>
    <mergeCell ref="B27:C27"/>
    <mergeCell ref="B41:C41"/>
    <mergeCell ref="B32:C32"/>
    <mergeCell ref="B34:C34"/>
    <mergeCell ref="B35:C35"/>
    <mergeCell ref="B36:C36"/>
    <mergeCell ref="B37:C37"/>
    <mergeCell ref="B38:C38"/>
    <mergeCell ref="B39:C39"/>
    <mergeCell ref="B44:C44"/>
    <mergeCell ref="B45:C45"/>
    <mergeCell ref="B56:C56"/>
    <mergeCell ref="B53:C53"/>
    <mergeCell ref="B57:C57"/>
    <mergeCell ref="B46:C46"/>
    <mergeCell ref="B47:C47"/>
    <mergeCell ref="B48:C48"/>
    <mergeCell ref="B52:C52"/>
    <mergeCell ref="B55:C55"/>
    <mergeCell ref="B81:C81"/>
    <mergeCell ref="B33:C33"/>
    <mergeCell ref="B80:C80"/>
    <mergeCell ref="B74:C74"/>
    <mergeCell ref="B75:C75"/>
    <mergeCell ref="B76:C76"/>
    <mergeCell ref="B79:C79"/>
    <mergeCell ref="B69:C69"/>
    <mergeCell ref="B70:C70"/>
    <mergeCell ref="B71:C71"/>
    <mergeCell ref="B72:C72"/>
    <mergeCell ref="B73:C73"/>
    <mergeCell ref="B64:C64"/>
    <mergeCell ref="B65:C65"/>
    <mergeCell ref="B66:C66"/>
    <mergeCell ref="B67:C67"/>
    <mergeCell ref="C1:D1"/>
    <mergeCell ref="C2:E2"/>
    <mergeCell ref="C3:E3"/>
    <mergeCell ref="B78:C78"/>
    <mergeCell ref="C5:E5"/>
    <mergeCell ref="C6:E6"/>
    <mergeCell ref="C4:D4"/>
    <mergeCell ref="B68:C68"/>
    <mergeCell ref="B59:C59"/>
    <mergeCell ref="B60:C60"/>
    <mergeCell ref="B61:C61"/>
    <mergeCell ref="B62:C62"/>
    <mergeCell ref="B63:C63"/>
    <mergeCell ref="B58:C58"/>
    <mergeCell ref="B42:C42"/>
    <mergeCell ref="B43:C4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2022-04-01T05:27:21Z</cp:lastPrinted>
  <dcterms:created xsi:type="dcterms:W3CDTF">1998-06-04T11:46:36Z</dcterms:created>
  <dcterms:modified xsi:type="dcterms:W3CDTF">2022-05-25T08:55:02Z</dcterms:modified>
</cp:coreProperties>
</file>