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февраль 2 чтение\"/>
    </mc:Choice>
  </mc:AlternateContent>
  <bookViews>
    <workbookView xWindow="0" yWindow="0" windowWidth="23040" windowHeight="9792"/>
  </bookViews>
  <sheets>
    <sheet name="Все года" sheetId="1" r:id="rId1"/>
  </sheets>
  <definedNames>
    <definedName name="_xlnm.Print_Area" localSheetId="0">'Все года'!$A:$H</definedName>
  </definedNames>
  <calcPr calcId="152511"/>
</workbook>
</file>

<file path=xl/calcChain.xml><?xml version="1.0" encoding="utf-8"?>
<calcChain xmlns="http://schemas.openxmlformats.org/spreadsheetml/2006/main">
  <c r="G336" i="1" l="1"/>
  <c r="H336" i="1"/>
  <c r="H335" i="1" s="1"/>
  <c r="F336" i="1"/>
  <c r="H337" i="1"/>
  <c r="G337" i="1"/>
  <c r="F337" i="1"/>
  <c r="G335" i="1"/>
  <c r="F335" i="1" l="1"/>
  <c r="G565" i="1" l="1"/>
  <c r="H565" i="1"/>
  <c r="F565" i="1"/>
  <c r="H568" i="1"/>
  <c r="G568" i="1"/>
  <c r="F568" i="1"/>
  <c r="F541" i="1"/>
  <c r="F540" i="1" s="1"/>
  <c r="H544" i="1"/>
  <c r="G544" i="1"/>
  <c r="F544" i="1"/>
  <c r="G533" i="1"/>
  <c r="H533" i="1"/>
  <c r="F533" i="1"/>
  <c r="H534" i="1"/>
  <c r="G534" i="1"/>
  <c r="F534" i="1"/>
  <c r="G549" i="1"/>
  <c r="F549" i="1"/>
  <c r="H552" i="1"/>
  <c r="G552" i="1"/>
  <c r="F552" i="1"/>
  <c r="H550" i="1"/>
  <c r="G550" i="1"/>
  <c r="F550" i="1"/>
  <c r="H554" i="1"/>
  <c r="H549" i="1" s="1"/>
  <c r="G554" i="1"/>
  <c r="F554" i="1"/>
  <c r="G96" i="1"/>
  <c r="H96" i="1"/>
  <c r="H97" i="1"/>
  <c r="G97" i="1"/>
  <c r="F97" i="1"/>
  <c r="H117" i="1" l="1"/>
  <c r="G117" i="1"/>
  <c r="F117" i="1"/>
  <c r="F114" i="1" s="1"/>
  <c r="F110" i="1" s="1"/>
  <c r="H112" i="1"/>
  <c r="H111" i="1" s="1"/>
  <c r="G112" i="1"/>
  <c r="G111" i="1" s="1"/>
  <c r="F111" i="1"/>
  <c r="F112" i="1"/>
  <c r="H114" i="1"/>
  <c r="G114" i="1"/>
  <c r="F115" i="1"/>
  <c r="H110" i="1" l="1"/>
  <c r="G110" i="1"/>
  <c r="F171" i="1"/>
  <c r="F103" i="1"/>
  <c r="F104" i="1"/>
  <c r="F73" i="1" l="1"/>
  <c r="F76" i="1"/>
  <c r="H286" i="1" l="1"/>
  <c r="H285" i="1" s="1"/>
  <c r="G286" i="1"/>
  <c r="G285" i="1" s="1"/>
  <c r="F286" i="1"/>
  <c r="F285" i="1" s="1"/>
  <c r="H90" i="1" l="1"/>
  <c r="H82" i="1"/>
  <c r="F152" i="1" l="1"/>
  <c r="F151" i="1" s="1"/>
  <c r="H352" i="1" l="1"/>
  <c r="G352" i="1"/>
  <c r="F352" i="1"/>
  <c r="G588" i="1" l="1"/>
  <c r="H588" i="1"/>
  <c r="F588" i="1"/>
  <c r="G586" i="1"/>
  <c r="H586" i="1"/>
  <c r="F586" i="1"/>
  <c r="G576" i="1"/>
  <c r="G575" i="1" s="1"/>
  <c r="H576" i="1"/>
  <c r="H575" i="1" s="1"/>
  <c r="F576" i="1"/>
  <c r="F575" i="1" s="1"/>
  <c r="G579" i="1"/>
  <c r="G578" i="1" s="1"/>
  <c r="H579" i="1"/>
  <c r="H578" i="1" s="1"/>
  <c r="F579" i="1"/>
  <c r="F578" i="1" s="1"/>
  <c r="G582" i="1"/>
  <c r="G581" i="1" s="1"/>
  <c r="H582" i="1"/>
  <c r="H581" i="1" s="1"/>
  <c r="F582" i="1"/>
  <c r="F581" i="1" s="1"/>
  <c r="G572" i="1"/>
  <c r="G571" i="1" s="1"/>
  <c r="G570" i="1" s="1"/>
  <c r="H572" i="1"/>
  <c r="H571" i="1" s="1"/>
  <c r="H570" i="1" s="1"/>
  <c r="F572" i="1"/>
  <c r="F571" i="1" s="1"/>
  <c r="F570" i="1" s="1"/>
  <c r="G563" i="1"/>
  <c r="H563" i="1"/>
  <c r="F563" i="1"/>
  <c r="G566" i="1"/>
  <c r="H566" i="1"/>
  <c r="F566" i="1"/>
  <c r="G560" i="1"/>
  <c r="H560" i="1"/>
  <c r="F560" i="1"/>
  <c r="G558" i="1"/>
  <c r="H558" i="1"/>
  <c r="F558" i="1"/>
  <c r="G556" i="1"/>
  <c r="H556" i="1"/>
  <c r="F556" i="1"/>
  <c r="G542" i="1"/>
  <c r="H542" i="1"/>
  <c r="F542" i="1"/>
  <c r="G546" i="1"/>
  <c r="H546" i="1"/>
  <c r="F546" i="1"/>
  <c r="G536" i="1"/>
  <c r="H536" i="1"/>
  <c r="F536" i="1"/>
  <c r="G538" i="1"/>
  <c r="H538" i="1"/>
  <c r="F538" i="1"/>
  <c r="G514" i="1"/>
  <c r="H514" i="1"/>
  <c r="H530" i="1"/>
  <c r="G530" i="1"/>
  <c r="F530" i="1"/>
  <c r="G528" i="1"/>
  <c r="H528" i="1"/>
  <c r="F528" i="1"/>
  <c r="G526" i="1"/>
  <c r="H526" i="1"/>
  <c r="F526" i="1"/>
  <c r="G524" i="1"/>
  <c r="H524" i="1"/>
  <c r="F524" i="1"/>
  <c r="G522" i="1"/>
  <c r="H522" i="1"/>
  <c r="F522" i="1"/>
  <c r="G520" i="1"/>
  <c r="H520" i="1"/>
  <c r="F520" i="1"/>
  <c r="G518" i="1"/>
  <c r="H518" i="1"/>
  <c r="F518" i="1"/>
  <c r="G516" i="1"/>
  <c r="H516" i="1"/>
  <c r="F516" i="1"/>
  <c r="G509" i="1"/>
  <c r="H509" i="1"/>
  <c r="F509" i="1"/>
  <c r="G507" i="1"/>
  <c r="H507" i="1"/>
  <c r="F507" i="1"/>
  <c r="G504" i="1"/>
  <c r="G503" i="1" s="1"/>
  <c r="H504" i="1"/>
  <c r="H503" i="1" s="1"/>
  <c r="F504" i="1"/>
  <c r="F503" i="1" s="1"/>
  <c r="G500" i="1"/>
  <c r="H500" i="1"/>
  <c r="F500" i="1"/>
  <c r="G498" i="1"/>
  <c r="H498" i="1"/>
  <c r="F498" i="1"/>
  <c r="G493" i="1"/>
  <c r="H493" i="1"/>
  <c r="F493" i="1"/>
  <c r="G490" i="1"/>
  <c r="H490" i="1"/>
  <c r="F490" i="1"/>
  <c r="G488" i="1"/>
  <c r="H488" i="1"/>
  <c r="F488" i="1"/>
  <c r="G485" i="1"/>
  <c r="G484" i="1" s="1"/>
  <c r="H485" i="1"/>
  <c r="H484" i="1" s="1"/>
  <c r="F485" i="1"/>
  <c r="F484" i="1" s="1"/>
  <c r="G481" i="1"/>
  <c r="H481" i="1"/>
  <c r="F481" i="1"/>
  <c r="G479" i="1"/>
  <c r="H479" i="1"/>
  <c r="F479" i="1"/>
  <c r="G476" i="1"/>
  <c r="G475" i="1" s="1"/>
  <c r="H476" i="1"/>
  <c r="H475" i="1" s="1"/>
  <c r="F476" i="1"/>
  <c r="F475" i="1" s="1"/>
  <c r="G473" i="1"/>
  <c r="H473" i="1"/>
  <c r="F473" i="1"/>
  <c r="G471" i="1"/>
  <c r="H471" i="1"/>
  <c r="F471" i="1"/>
  <c r="G468" i="1"/>
  <c r="H468" i="1"/>
  <c r="F468" i="1"/>
  <c r="G465" i="1"/>
  <c r="H465" i="1"/>
  <c r="F465" i="1"/>
  <c r="G462" i="1"/>
  <c r="H462" i="1"/>
  <c r="F462" i="1"/>
  <c r="G460" i="1"/>
  <c r="H460" i="1"/>
  <c r="F460" i="1"/>
  <c r="G458" i="1"/>
  <c r="H458" i="1"/>
  <c r="F458" i="1"/>
  <c r="G456" i="1"/>
  <c r="H456" i="1"/>
  <c r="F456" i="1"/>
  <c r="G453" i="1"/>
  <c r="H453" i="1"/>
  <c r="F453" i="1"/>
  <c r="G442" i="1"/>
  <c r="H442" i="1"/>
  <c r="F442" i="1"/>
  <c r="G440" i="1"/>
  <c r="H440" i="1"/>
  <c r="F440" i="1"/>
  <c r="G438" i="1"/>
  <c r="H438" i="1"/>
  <c r="F438" i="1"/>
  <c r="G435" i="1"/>
  <c r="H435" i="1"/>
  <c r="F435" i="1"/>
  <c r="G432" i="1"/>
  <c r="H432" i="1"/>
  <c r="F432" i="1"/>
  <c r="G430" i="1"/>
  <c r="H430" i="1"/>
  <c r="F430" i="1"/>
  <c r="G428" i="1"/>
  <c r="H428" i="1"/>
  <c r="F428" i="1"/>
  <c r="G426" i="1"/>
  <c r="H426" i="1"/>
  <c r="F426" i="1"/>
  <c r="G424" i="1"/>
  <c r="H424" i="1"/>
  <c r="F424" i="1"/>
  <c r="G422" i="1"/>
  <c r="H422" i="1"/>
  <c r="G420" i="1"/>
  <c r="H420" i="1"/>
  <c r="F422" i="1"/>
  <c r="F420" i="1"/>
  <c r="G417" i="1"/>
  <c r="G416" i="1" s="1"/>
  <c r="G415" i="1" s="1"/>
  <c r="H417" i="1"/>
  <c r="H416" i="1" s="1"/>
  <c r="H415" i="1" s="1"/>
  <c r="F417" i="1"/>
  <c r="F416" i="1" s="1"/>
  <c r="F415" i="1" s="1"/>
  <c r="G413" i="1"/>
  <c r="H413" i="1"/>
  <c r="F413" i="1"/>
  <c r="G411" i="1"/>
  <c r="H411" i="1"/>
  <c r="F411" i="1"/>
  <c r="G409" i="1"/>
  <c r="H409" i="1"/>
  <c r="F409" i="1"/>
  <c r="G405" i="1"/>
  <c r="G404" i="1" s="1"/>
  <c r="H405" i="1"/>
  <c r="H404" i="1" s="1"/>
  <c r="F405" i="1"/>
  <c r="F404" i="1" s="1"/>
  <c r="G402" i="1"/>
  <c r="H402" i="1"/>
  <c r="F402" i="1"/>
  <c r="G400" i="1"/>
  <c r="H400" i="1"/>
  <c r="F400" i="1"/>
  <c r="G398" i="1"/>
  <c r="H398" i="1"/>
  <c r="F398" i="1"/>
  <c r="G395" i="1"/>
  <c r="H395" i="1"/>
  <c r="F395" i="1"/>
  <c r="G393" i="1"/>
  <c r="H393" i="1"/>
  <c r="F393" i="1"/>
  <c r="G391" i="1"/>
  <c r="H391" i="1"/>
  <c r="F391" i="1"/>
  <c r="G389" i="1"/>
  <c r="H389" i="1"/>
  <c r="F389" i="1"/>
  <c r="G387" i="1"/>
  <c r="H387" i="1"/>
  <c r="F387" i="1"/>
  <c r="G385" i="1"/>
  <c r="H385" i="1"/>
  <c r="F385" i="1"/>
  <c r="G383" i="1"/>
  <c r="H383" i="1"/>
  <c r="F383" i="1"/>
  <c r="G379" i="1"/>
  <c r="G378" i="1" s="1"/>
  <c r="H379" i="1"/>
  <c r="H378" i="1" s="1"/>
  <c r="F379" i="1"/>
  <c r="F378" i="1" s="1"/>
  <c r="G374" i="1"/>
  <c r="G373" i="1" s="1"/>
  <c r="G372" i="1" s="1"/>
  <c r="H374" i="1"/>
  <c r="H373" i="1" s="1"/>
  <c r="H372" i="1" s="1"/>
  <c r="F374" i="1"/>
  <c r="F373" i="1" s="1"/>
  <c r="F372" i="1" s="1"/>
  <c r="G370" i="1"/>
  <c r="G369" i="1" s="1"/>
  <c r="G368" i="1" s="1"/>
  <c r="H370" i="1"/>
  <c r="H369" i="1" s="1"/>
  <c r="H368" i="1" s="1"/>
  <c r="F370" i="1"/>
  <c r="F369" i="1" s="1"/>
  <c r="F368" i="1" s="1"/>
  <c r="G366" i="1"/>
  <c r="G365" i="1" s="1"/>
  <c r="G364" i="1" s="1"/>
  <c r="H366" i="1"/>
  <c r="H365" i="1" s="1"/>
  <c r="H364" i="1" s="1"/>
  <c r="F366" i="1"/>
  <c r="F365" i="1" s="1"/>
  <c r="F364" i="1" s="1"/>
  <c r="G362" i="1"/>
  <c r="H362" i="1"/>
  <c r="F362" i="1"/>
  <c r="G360" i="1"/>
  <c r="H360" i="1"/>
  <c r="F360" i="1"/>
  <c r="G356" i="1"/>
  <c r="G355" i="1" s="1"/>
  <c r="H356" i="1"/>
  <c r="H355" i="1" s="1"/>
  <c r="F356" i="1"/>
  <c r="F355" i="1" s="1"/>
  <c r="G349" i="1"/>
  <c r="H349" i="1"/>
  <c r="F349" i="1"/>
  <c r="G346" i="1"/>
  <c r="G345" i="1" s="1"/>
  <c r="G344" i="1" s="1"/>
  <c r="G343" i="1" s="1"/>
  <c r="H346" i="1"/>
  <c r="H345" i="1" s="1"/>
  <c r="H344" i="1" s="1"/>
  <c r="H343" i="1" s="1"/>
  <c r="F346" i="1"/>
  <c r="F345" i="1" s="1"/>
  <c r="F344" i="1" s="1"/>
  <c r="F343" i="1" s="1"/>
  <c r="G341" i="1"/>
  <c r="G340" i="1" s="1"/>
  <c r="G339" i="1" s="1"/>
  <c r="H341" i="1"/>
  <c r="H340" i="1" s="1"/>
  <c r="H339" i="1" s="1"/>
  <c r="F341" i="1"/>
  <c r="F340" i="1" s="1"/>
  <c r="F339" i="1" s="1"/>
  <c r="F12" i="1" s="1"/>
  <c r="G585" i="1" l="1"/>
  <c r="G584" i="1" s="1"/>
  <c r="G541" i="1"/>
  <c r="G540" i="1" s="1"/>
  <c r="F585" i="1"/>
  <c r="F584" i="1" s="1"/>
  <c r="F359" i="1"/>
  <c r="F358" i="1" s="1"/>
  <c r="F348" i="1" s="1"/>
  <c r="F562" i="1"/>
  <c r="G359" i="1"/>
  <c r="G358" i="1" s="1"/>
  <c r="H487" i="1"/>
  <c r="F492" i="1"/>
  <c r="F506" i="1"/>
  <c r="H532" i="1"/>
  <c r="G548" i="1"/>
  <c r="H541" i="1"/>
  <c r="H540" i="1" s="1"/>
  <c r="G574" i="1"/>
  <c r="H397" i="1"/>
  <c r="F487" i="1"/>
  <c r="H506" i="1"/>
  <c r="H408" i="1"/>
  <c r="H407" i="1" s="1"/>
  <c r="G506" i="1"/>
  <c r="F515" i="1"/>
  <c r="F514" i="1" s="1"/>
  <c r="G532" i="1"/>
  <c r="H585" i="1"/>
  <c r="H584" i="1" s="1"/>
  <c r="G382" i="1"/>
  <c r="G478" i="1"/>
  <c r="F548" i="1"/>
  <c r="F478" i="1"/>
  <c r="G487" i="1"/>
  <c r="F532" i="1"/>
  <c r="F574" i="1"/>
  <c r="G397" i="1"/>
  <c r="F408" i="1"/>
  <c r="F407" i="1" s="1"/>
  <c r="H548" i="1"/>
  <c r="H562" i="1"/>
  <c r="G348" i="1"/>
  <c r="H359" i="1"/>
  <c r="H358" i="1" s="1"/>
  <c r="H348" i="1" s="1"/>
  <c r="H382" i="1"/>
  <c r="F397" i="1"/>
  <c r="G408" i="1"/>
  <c r="G407" i="1" s="1"/>
  <c r="F419" i="1"/>
  <c r="G492" i="1"/>
  <c r="H574" i="1"/>
  <c r="H419" i="1"/>
  <c r="G562" i="1"/>
  <c r="F382" i="1"/>
  <c r="G419" i="1"/>
  <c r="H478" i="1"/>
  <c r="H492" i="1"/>
  <c r="G333" i="1"/>
  <c r="G332" i="1" s="1"/>
  <c r="G331" i="1" s="1"/>
  <c r="H333" i="1"/>
  <c r="H332" i="1" s="1"/>
  <c r="H331" i="1" s="1"/>
  <c r="F333" i="1"/>
  <c r="F332" i="1" s="1"/>
  <c r="F331" i="1" s="1"/>
  <c r="G329" i="1"/>
  <c r="G328" i="1" s="1"/>
  <c r="H329" i="1"/>
  <c r="H328" i="1" s="1"/>
  <c r="F329" i="1"/>
  <c r="F328" i="1" s="1"/>
  <c r="H326" i="1"/>
  <c r="G326" i="1"/>
  <c r="F326" i="1"/>
  <c r="G324" i="1"/>
  <c r="H324" i="1"/>
  <c r="F324" i="1"/>
  <c r="G322" i="1"/>
  <c r="H322" i="1"/>
  <c r="F322" i="1"/>
  <c r="G318" i="1"/>
  <c r="H318" i="1"/>
  <c r="F318" i="1"/>
  <c r="G315" i="1"/>
  <c r="G314" i="1" s="1"/>
  <c r="G313" i="1" s="1"/>
  <c r="H315" i="1"/>
  <c r="H314" i="1" s="1"/>
  <c r="H313" i="1" s="1"/>
  <c r="F315" i="1"/>
  <c r="F314" i="1" s="1"/>
  <c r="F313" i="1" s="1"/>
  <c r="G311" i="1"/>
  <c r="G310" i="1" s="1"/>
  <c r="G309" i="1" s="1"/>
  <c r="H311" i="1"/>
  <c r="H310" i="1" s="1"/>
  <c r="H309" i="1" s="1"/>
  <c r="F311" i="1"/>
  <c r="F310" i="1" s="1"/>
  <c r="F309" i="1" s="1"/>
  <c r="G307" i="1"/>
  <c r="H307" i="1"/>
  <c r="F307" i="1"/>
  <c r="G305" i="1"/>
  <c r="H305" i="1"/>
  <c r="F305" i="1"/>
  <c r="G303" i="1"/>
  <c r="H303" i="1"/>
  <c r="F303" i="1"/>
  <c r="G301" i="1"/>
  <c r="H301" i="1"/>
  <c r="F301" i="1"/>
  <c r="G299" i="1"/>
  <c r="H299" i="1"/>
  <c r="F299" i="1"/>
  <c r="G297" i="1"/>
  <c r="H297" i="1"/>
  <c r="F297" i="1"/>
  <c r="G293" i="1"/>
  <c r="H293" i="1"/>
  <c r="F293" i="1"/>
  <c r="G290" i="1"/>
  <c r="H290" i="1"/>
  <c r="H289" i="1" s="1"/>
  <c r="F290" i="1"/>
  <c r="G282" i="1"/>
  <c r="G281" i="1" s="1"/>
  <c r="G280" i="1" s="1"/>
  <c r="H282" i="1"/>
  <c r="H281" i="1" s="1"/>
  <c r="H280" i="1" s="1"/>
  <c r="F282" i="1"/>
  <c r="F281" i="1" s="1"/>
  <c r="F280" i="1" s="1"/>
  <c r="G277" i="1"/>
  <c r="H277" i="1"/>
  <c r="F277" i="1"/>
  <c r="G275" i="1"/>
  <c r="H275" i="1"/>
  <c r="F275" i="1"/>
  <c r="G271" i="1"/>
  <c r="H271" i="1"/>
  <c r="F271" i="1"/>
  <c r="G268" i="1"/>
  <c r="H268" i="1"/>
  <c r="F268" i="1"/>
  <c r="G266" i="1"/>
  <c r="H266" i="1"/>
  <c r="F266" i="1"/>
  <c r="G263" i="1"/>
  <c r="H263" i="1"/>
  <c r="F263" i="1"/>
  <c r="G261" i="1"/>
  <c r="H261" i="1"/>
  <c r="F261" i="1"/>
  <c r="G258" i="1"/>
  <c r="H258" i="1"/>
  <c r="F258" i="1"/>
  <c r="G256" i="1"/>
  <c r="H256" i="1"/>
  <c r="F256" i="1"/>
  <c r="G253" i="1"/>
  <c r="G252" i="1" s="1"/>
  <c r="H253" i="1"/>
  <c r="H252" i="1" s="1"/>
  <c r="F253" i="1"/>
  <c r="F252" i="1" s="1"/>
  <c r="G250" i="1"/>
  <c r="G249" i="1" s="1"/>
  <c r="H250" i="1"/>
  <c r="H249" i="1" s="1"/>
  <c r="F250" i="1"/>
  <c r="F249" i="1" s="1"/>
  <c r="G247" i="1"/>
  <c r="H247" i="1"/>
  <c r="F247" i="1"/>
  <c r="G245" i="1"/>
  <c r="H245" i="1"/>
  <c r="F245" i="1"/>
  <c r="G243" i="1"/>
  <c r="H243" i="1"/>
  <c r="F243" i="1"/>
  <c r="G239" i="1"/>
  <c r="H239" i="1"/>
  <c r="F239" i="1"/>
  <c r="G236" i="1"/>
  <c r="H236" i="1"/>
  <c r="F236" i="1"/>
  <c r="G234" i="1"/>
  <c r="H234" i="1"/>
  <c r="F234" i="1"/>
  <c r="G232" i="1"/>
  <c r="H232" i="1"/>
  <c r="F232" i="1"/>
  <c r="G230" i="1"/>
  <c r="H230" i="1"/>
  <c r="F230" i="1"/>
  <c r="G227" i="1"/>
  <c r="H227" i="1"/>
  <c r="F227" i="1"/>
  <c r="G225" i="1"/>
  <c r="H225" i="1"/>
  <c r="F225" i="1"/>
  <c r="G223" i="1"/>
  <c r="H223" i="1"/>
  <c r="F223" i="1"/>
  <c r="G219" i="1"/>
  <c r="H219" i="1"/>
  <c r="F219" i="1"/>
  <c r="G216" i="1"/>
  <c r="H216" i="1"/>
  <c r="F216" i="1"/>
  <c r="G213" i="1"/>
  <c r="H213" i="1"/>
  <c r="F213" i="1"/>
  <c r="G210" i="1"/>
  <c r="H210" i="1"/>
  <c r="F210" i="1"/>
  <c r="G207" i="1"/>
  <c r="H207" i="1"/>
  <c r="F207" i="1"/>
  <c r="G204" i="1"/>
  <c r="H204" i="1"/>
  <c r="F204" i="1"/>
  <c r="G201" i="1"/>
  <c r="H201" i="1"/>
  <c r="F201" i="1"/>
  <c r="G198" i="1"/>
  <c r="H198" i="1"/>
  <c r="F198" i="1"/>
  <c r="G195" i="1"/>
  <c r="H195" i="1"/>
  <c r="F195" i="1"/>
  <c r="G192" i="1"/>
  <c r="H192" i="1"/>
  <c r="F192" i="1"/>
  <c r="G189" i="1"/>
  <c r="H189" i="1"/>
  <c r="F189" i="1"/>
  <c r="G187" i="1"/>
  <c r="H187" i="1"/>
  <c r="F187" i="1"/>
  <c r="G184" i="1"/>
  <c r="H184" i="1"/>
  <c r="F184" i="1"/>
  <c r="G180" i="1"/>
  <c r="H180" i="1"/>
  <c r="F180" i="1"/>
  <c r="G177" i="1"/>
  <c r="H177" i="1"/>
  <c r="F177" i="1"/>
  <c r="G174" i="1"/>
  <c r="H174" i="1"/>
  <c r="F174" i="1"/>
  <c r="G171" i="1"/>
  <c r="H171" i="1"/>
  <c r="G289" i="1" l="1"/>
  <c r="G284" i="1" s="1"/>
  <c r="F377" i="1"/>
  <c r="H377" i="1"/>
  <c r="F289" i="1"/>
  <c r="F284" i="1" s="1"/>
  <c r="G377" i="1"/>
  <c r="G434" i="1"/>
  <c r="F434" i="1"/>
  <c r="H434" i="1"/>
  <c r="G321" i="1"/>
  <c r="G317" i="1" s="1"/>
  <c r="H321" i="1"/>
  <c r="H317" i="1" s="1"/>
  <c r="F274" i="1"/>
  <c r="F321" i="1"/>
  <c r="F317" i="1" s="1"/>
  <c r="H183" i="1"/>
  <c r="G242" i="1"/>
  <c r="H274" i="1"/>
  <c r="F242" i="1"/>
  <c r="F265" i="1"/>
  <c r="G274" i="1"/>
  <c r="G183" i="1"/>
  <c r="F260" i="1"/>
  <c r="F183" i="1"/>
  <c r="H255" i="1"/>
  <c r="H260" i="1"/>
  <c r="H265" i="1"/>
  <c r="H242" i="1"/>
  <c r="G255" i="1"/>
  <c r="G260" i="1"/>
  <c r="G265" i="1"/>
  <c r="H284" i="1"/>
  <c r="F255" i="1"/>
  <c r="F129" i="1"/>
  <c r="F131" i="1"/>
  <c r="F134" i="1"/>
  <c r="F133" i="1" s="1"/>
  <c r="F137" i="1"/>
  <c r="F136" i="1" s="1"/>
  <c r="F142" i="1"/>
  <c r="F141" i="1" s="1"/>
  <c r="F145" i="1"/>
  <c r="F144" i="1" s="1"/>
  <c r="F148" i="1"/>
  <c r="F147" i="1" s="1"/>
  <c r="F156" i="1"/>
  <c r="F158" i="1"/>
  <c r="F162" i="1"/>
  <c r="F164" i="1"/>
  <c r="F166" i="1"/>
  <c r="F168" i="1"/>
  <c r="G168" i="1"/>
  <c r="H168" i="1"/>
  <c r="G166" i="1"/>
  <c r="H166" i="1"/>
  <c r="G164" i="1"/>
  <c r="H164" i="1"/>
  <c r="G162" i="1"/>
  <c r="H162" i="1"/>
  <c r="G156" i="1"/>
  <c r="H156" i="1"/>
  <c r="G158" i="1"/>
  <c r="H158" i="1"/>
  <c r="G148" i="1"/>
  <c r="G147" i="1" s="1"/>
  <c r="H148" i="1"/>
  <c r="H147" i="1" s="1"/>
  <c r="G145" i="1"/>
  <c r="G144" i="1" s="1"/>
  <c r="H145" i="1"/>
  <c r="H144" i="1" s="1"/>
  <c r="G142" i="1"/>
  <c r="G141" i="1" s="1"/>
  <c r="H142" i="1"/>
  <c r="H141" i="1" s="1"/>
  <c r="G137" i="1"/>
  <c r="G136" i="1" s="1"/>
  <c r="H137" i="1"/>
  <c r="H136" i="1" s="1"/>
  <c r="G134" i="1"/>
  <c r="G133" i="1" s="1"/>
  <c r="H134" i="1"/>
  <c r="H133" i="1" s="1"/>
  <c r="G131" i="1"/>
  <c r="H131" i="1"/>
  <c r="G129" i="1"/>
  <c r="H129" i="1"/>
  <c r="G125" i="1"/>
  <c r="G124" i="1" s="1"/>
  <c r="H125" i="1"/>
  <c r="H124" i="1" s="1"/>
  <c r="F125" i="1"/>
  <c r="F124" i="1" s="1"/>
  <c r="G122" i="1"/>
  <c r="G121" i="1" s="1"/>
  <c r="H122" i="1"/>
  <c r="H121" i="1" s="1"/>
  <c r="F122" i="1"/>
  <c r="F121" i="1" s="1"/>
  <c r="G106" i="1"/>
  <c r="H106" i="1"/>
  <c r="G108" i="1"/>
  <c r="H108" i="1"/>
  <c r="F108" i="1"/>
  <c r="F106" i="1"/>
  <c r="H101" i="1"/>
  <c r="G101" i="1"/>
  <c r="F101" i="1"/>
  <c r="F96" i="1" s="1"/>
  <c r="F81" i="1" s="1"/>
  <c r="F80" i="1" s="1"/>
  <c r="H99" i="1"/>
  <c r="G99" i="1"/>
  <c r="F99" i="1"/>
  <c r="F94" i="1"/>
  <c r="G94" i="1"/>
  <c r="H94" i="1"/>
  <c r="G92" i="1"/>
  <c r="H92" i="1"/>
  <c r="F92" i="1"/>
  <c r="G88" i="1"/>
  <c r="H88" i="1"/>
  <c r="F88" i="1"/>
  <c r="G86" i="1"/>
  <c r="H86" i="1"/>
  <c r="F86" i="1"/>
  <c r="G84" i="1"/>
  <c r="H84" i="1"/>
  <c r="F84" i="1"/>
  <c r="G74" i="1"/>
  <c r="H74" i="1"/>
  <c r="G78" i="1"/>
  <c r="H78" i="1"/>
  <c r="F74" i="1"/>
  <c r="F78" i="1"/>
  <c r="G70" i="1"/>
  <c r="H70" i="1"/>
  <c r="G68" i="1"/>
  <c r="H68" i="1"/>
  <c r="F70" i="1"/>
  <c r="F68" i="1"/>
  <c r="F67" i="1" s="1"/>
  <c r="F66" i="1" s="1"/>
  <c r="G64" i="1"/>
  <c r="G63" i="1" s="1"/>
  <c r="G62" i="1" s="1"/>
  <c r="H64" i="1"/>
  <c r="H63" i="1" s="1"/>
  <c r="H62" i="1" s="1"/>
  <c r="F64" i="1"/>
  <c r="F63" i="1" s="1"/>
  <c r="F62" i="1" s="1"/>
  <c r="G59" i="1"/>
  <c r="G58" i="1" s="1"/>
  <c r="G57" i="1" s="1"/>
  <c r="H59" i="1"/>
  <c r="H58" i="1" s="1"/>
  <c r="H57" i="1" s="1"/>
  <c r="F59" i="1"/>
  <c r="F58" i="1" s="1"/>
  <c r="F57" i="1" s="1"/>
  <c r="G54" i="1"/>
  <c r="H54" i="1"/>
  <c r="F54" i="1"/>
  <c r="G52" i="1"/>
  <c r="H52" i="1"/>
  <c r="F52" i="1"/>
  <c r="G49" i="1"/>
  <c r="H49" i="1"/>
  <c r="F49" i="1"/>
  <c r="G46" i="1"/>
  <c r="H46" i="1"/>
  <c r="F46" i="1"/>
  <c r="G43" i="1"/>
  <c r="H43" i="1"/>
  <c r="F43" i="1"/>
  <c r="G40" i="1"/>
  <c r="H40" i="1"/>
  <c r="F40" i="1"/>
  <c r="G36" i="1"/>
  <c r="H36" i="1"/>
  <c r="F36" i="1"/>
  <c r="G33" i="1"/>
  <c r="H33" i="1"/>
  <c r="F33" i="1"/>
  <c r="G31" i="1"/>
  <c r="H31" i="1"/>
  <c r="F31" i="1"/>
  <c r="G28" i="1"/>
  <c r="H28" i="1"/>
  <c r="G26" i="1"/>
  <c r="H26" i="1"/>
  <c r="G24" i="1"/>
  <c r="H24" i="1"/>
  <c r="G22" i="1"/>
  <c r="H22" i="1"/>
  <c r="F28" i="1"/>
  <c r="F26" i="1"/>
  <c r="F24" i="1"/>
  <c r="F22" i="1"/>
  <c r="G19" i="1"/>
  <c r="G18" i="1" s="1"/>
  <c r="H19" i="1"/>
  <c r="H18" i="1"/>
  <c r="F19" i="1"/>
  <c r="F18" i="1" s="1"/>
  <c r="G16" i="1"/>
  <c r="H16" i="1"/>
  <c r="G14" i="1"/>
  <c r="H14" i="1"/>
  <c r="F16" i="1"/>
  <c r="F14" i="1"/>
  <c r="H161" i="1" l="1"/>
  <c r="H160" i="1" s="1"/>
  <c r="G161" i="1"/>
  <c r="G160" i="1" s="1"/>
  <c r="F161" i="1"/>
  <c r="F160" i="1" s="1"/>
  <c r="G67" i="1"/>
  <c r="G66" i="1" s="1"/>
  <c r="F140" i="1"/>
  <c r="F170" i="1"/>
  <c r="H30" i="1"/>
  <c r="G30" i="1"/>
  <c r="F120" i="1"/>
  <c r="G170" i="1"/>
  <c r="G21" i="1"/>
  <c r="F30" i="1"/>
  <c r="H120" i="1"/>
  <c r="F72" i="1"/>
  <c r="H170" i="1"/>
  <c r="F21" i="1"/>
  <c r="H155" i="1"/>
  <c r="H154" i="1" s="1"/>
  <c r="G155" i="1"/>
  <c r="G154" i="1" s="1"/>
  <c r="H128" i="1"/>
  <c r="G73" i="1"/>
  <c r="G72" i="1" s="1"/>
  <c r="G128" i="1"/>
  <c r="G120" i="1"/>
  <c r="H140" i="1"/>
  <c r="G140" i="1"/>
  <c r="H67" i="1"/>
  <c r="H66" i="1" s="1"/>
  <c r="H73" i="1"/>
  <c r="H72" i="1" s="1"/>
  <c r="F155" i="1"/>
  <c r="F154" i="1" s="1"/>
  <c r="F128" i="1"/>
  <c r="H103" i="1"/>
  <c r="H81" i="1" s="1"/>
  <c r="G103" i="1"/>
  <c r="G81" i="1" s="1"/>
  <c r="H21" i="1"/>
  <c r="G13" i="1" l="1"/>
  <c r="F13" i="1"/>
  <c r="H13" i="1"/>
  <c r="G80" i="1"/>
  <c r="G12" i="1" s="1"/>
  <c r="H80" i="1"/>
  <c r="H12" i="1" l="1"/>
</calcChain>
</file>

<file path=xl/sharedStrings.xml><?xml version="1.0" encoding="utf-8"?>
<sst xmlns="http://schemas.openxmlformats.org/spreadsheetml/2006/main" count="1993" uniqueCount="824">
  <si>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</si>
  <si>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</si>
  <si>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</si>
  <si>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</si>
  <si>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</si>
  <si>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</si>
  <si>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</si>
  <si>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</si>
  <si>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</si>
  <si>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</si>
  <si>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</si>
  <si>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</si>
  <si>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</si>
  <si>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</si>
  <si>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</si>
  <si>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03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</si>
  <si>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</si>
  <si>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</si>
  <si>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</si>
  <si>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04</t>
  </si>
  <si>
    <t>Реализация отраслевых мероприятий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</si>
  <si>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</si>
  <si>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</si>
  <si>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</si>
  <si>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</si>
  <si>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</si>
  <si>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</si>
  <si>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</si>
  <si>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</si>
  <si>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</si>
  <si>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</si>
  <si>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</si>
  <si>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</si>
  <si>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</si>
  <si>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</si>
  <si>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</si>
  <si>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</si>
  <si>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</si>
  <si>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</si>
  <si>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</si>
  <si>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</si>
  <si>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</si>
  <si>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</si>
  <si>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</si>
  <si>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</si>
  <si>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</si>
  <si>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</si>
  <si>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</si>
  <si>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</si>
  <si>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</si>
  <si>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</si>
  <si>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</si>
  <si>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</si>
  <si>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</si>
  <si>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200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</si>
  <si>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</si>
  <si>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</si>
  <si>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</si>
  <si>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</si>
  <si>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</si>
  <si>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</si>
  <si>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</si>
  <si>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</si>
  <si>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</si>
  <si>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</si>
  <si>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</si>
  <si>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</si>
  <si>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</si>
  <si>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</si>
  <si>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</si>
  <si>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</si>
  <si>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</si>
  <si>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</si>
  <si>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</si>
  <si>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</si>
  <si>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</si>
  <si>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</si>
  <si>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</si>
  <si>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</si>
  <si>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</si>
  <si>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</si>
  <si>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</si>
  <si>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</si>
  <si>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</si>
  <si>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</si>
  <si>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</si>
  <si>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</si>
  <si>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</si>
  <si>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</si>
  <si>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</si>
  <si>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</si>
  <si>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</si>
  <si>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</si>
  <si>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</si>
  <si>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</si>
  <si>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01.6.99.42100</t>
  </si>
  <si>
    <t>01.6.99.43300</t>
  </si>
  <si>
    <t>Общеобразовательные учреждения 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</si>
  <si>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</si>
  <si>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</si>
  <si>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</si>
  <si>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</si>
  <si>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01.9.99.42300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</si>
  <si>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</si>
  <si>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</si>
  <si>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</si>
  <si>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</si>
  <si>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</si>
  <si>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02.1.00.68110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</si>
  <si>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</si>
  <si>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08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</si>
  <si>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</si>
  <si>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</si>
  <si>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</si>
  <si>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</si>
  <si>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02.1.00.L4670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</si>
  <si>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</si>
  <si>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</si>
  <si>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02.1.00.S8110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</si>
  <si>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</si>
  <si>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</si>
  <si>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02.1.00.S8120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</si>
  <si>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</si>
  <si>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Капитальные вложения в объекты муниципальной собственности</t>
  </si>
  <si>
    <t>02.1.09.00000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</si>
  <si>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</si>
  <si>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</si>
  <si>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</si>
  <si>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400</t>
  </si>
  <si>
    <t>Софинансирование на строительство клуба "Маяк"</t>
  </si>
  <si>
    <t>02.1.09.S6813</t>
  </si>
  <si>
    <t>Софинансирование на строительство клуба "Маяк" (Капитальные вложения в объекты государственной (муниципальной) собственности)</t>
  </si>
  <si>
    <t>Обеспечение деятельности (оказания услуг) подведомственных казенных учреждений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</si>
  <si>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</si>
  <si>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</si>
  <si>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</si>
  <si>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</si>
  <si>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</si>
  <si>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</si>
  <si>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</si>
  <si>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</si>
  <si>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</si>
  <si>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Уплата налога на имущество организаций, земельного и транспортного налогов</t>
  </si>
  <si>
    <t>02.2.89.00000</t>
  </si>
  <si>
    <t>Музеи и постоянные выставки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</si>
  <si>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</si>
  <si>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</si>
  <si>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</si>
  <si>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</si>
  <si>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</si>
  <si>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</si>
  <si>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</si>
  <si>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</si>
  <si>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</si>
  <si>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</si>
  <si>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02.3.99.00000</t>
  </si>
  <si>
    <t>02.3.99.42300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</si>
  <si>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</si>
  <si>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</si>
  <si>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</si>
  <si>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</si>
  <si>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</si>
  <si>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</si>
  <si>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02.4.00.S5191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</si>
  <si>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</si>
  <si>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</si>
  <si>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</si>
  <si>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</si>
  <si>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</si>
  <si>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</si>
  <si>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</si>
  <si>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</si>
  <si>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</si>
  <si>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</si>
  <si>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</si>
  <si>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</si>
  <si>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</si>
  <si>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</si>
  <si>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</si>
  <si>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</si>
  <si>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</si>
  <si>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</si>
  <si>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</si>
  <si>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</si>
  <si>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02.7.99.42300</t>
  </si>
  <si>
    <t>02.7.99.44200</t>
  </si>
  <si>
    <t>Национальный проект "Культура"</t>
  </si>
  <si>
    <t>02.8.00.00000</t>
  </si>
  <si>
    <t>Региональный проект "Культурная среда"</t>
  </si>
  <si>
    <t>02.8.A1.00000</t>
  </si>
  <si>
    <t>Модернизация региональных и муниципальных детских школ искусств по видам искуств</t>
  </si>
  <si>
    <t>02.8.A1.5519E</t>
  </si>
  <si>
    <t>Модернизация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</si>
  <si>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Укрепление материально-технической базы и оснащение оборудованием детских школ искуств</t>
  </si>
  <si>
    <t>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</si>
  <si>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Обеспечение специализированным автотранспортом(автоклубы)</t>
  </si>
  <si>
    <t>02.8.A1.68080</t>
  </si>
  <si>
    <t>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</si>
  <si>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Софинансирование на модернизацию региональных и муниципальных детских школ искусств по видам искуств</t>
  </si>
  <si>
    <t>02.8.A1.S519E</t>
  </si>
  <si>
    <t>Софинансирование на модернизацию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</si>
  <si>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Софинансирование на укрепление материально-технической базы и оснащение оборудованием детских школ искуств</t>
  </si>
  <si>
    <t>Софинансирование на 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</si>
  <si>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обеспечение специализированным автотранспортом(автоклубы)</t>
  </si>
  <si>
    <t>02.8.A1.S8080</t>
  </si>
  <si>
    <t>Софинансирование на 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</si>
  <si>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</si>
  <si>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</si>
  <si>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Центральный аппарат за счет средств местного бюджета</t>
  </si>
  <si>
    <t>03.0.00.20401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</si>
  <si>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</si>
  <si>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</si>
  <si>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</si>
  <si>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</si>
  <si>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</si>
  <si>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</si>
  <si>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</si>
  <si>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</si>
  <si>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</si>
  <si>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</si>
  <si>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</si>
  <si>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</si>
  <si>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</si>
  <si>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</si>
  <si>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</si>
  <si>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03.0.06.00000</t>
  </si>
  <si>
    <t>Меры социальной поддержки граждан</t>
  </si>
  <si>
    <t>03.0.06.06300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</si>
  <si>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</si>
  <si>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</si>
  <si>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</si>
  <si>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</si>
  <si>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</si>
  <si>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</si>
  <si>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</si>
  <si>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</si>
  <si>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</si>
  <si>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</si>
  <si>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</si>
  <si>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</si>
  <si>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</si>
  <si>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</si>
  <si>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</si>
  <si>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</si>
  <si>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</si>
  <si>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</si>
  <si>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</si>
  <si>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</si>
  <si>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</si>
  <si>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</si>
  <si>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</si>
  <si>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</si>
  <si>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</si>
  <si>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</si>
  <si>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</si>
  <si>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</si>
  <si>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</si>
  <si>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</si>
  <si>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</si>
  <si>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</si>
  <si>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</si>
  <si>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</si>
  <si>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</si>
  <si>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</si>
  <si>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</si>
  <si>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</si>
  <si>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</si>
  <si>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</si>
  <si>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</si>
  <si>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</si>
  <si>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03.0.06.28370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</si>
  <si>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</si>
  <si>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</si>
  <si>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</si>
  <si>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</si>
  <si>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</si>
  <si>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</si>
  <si>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</si>
  <si>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</si>
  <si>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</si>
  <si>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</si>
  <si>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</si>
  <si>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</si>
  <si>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</si>
  <si>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03.0.06.28410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</si>
  <si>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</si>
  <si>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</si>
  <si>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</t>
  </si>
  <si>
    <t>03.0.06.28540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</si>
  <si>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</si>
  <si>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</si>
  <si>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</si>
  <si>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500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</si>
  <si>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</si>
  <si>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</si>
  <si>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</si>
  <si>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</si>
  <si>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</si>
  <si>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</si>
  <si>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</si>
  <si>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</si>
  <si>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</si>
  <si>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</si>
  <si>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</si>
  <si>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</si>
  <si>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</si>
  <si>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</si>
  <si>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</si>
  <si>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</si>
  <si>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</si>
  <si>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</si>
  <si>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</si>
  <si>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</si>
  <si>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</si>
  <si>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</si>
  <si>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</si>
  <si>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</si>
  <si>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</si>
  <si>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</si>
  <si>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</si>
  <si>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</si>
  <si>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Приобретение технических средств реабилитации для пкнктов проката в муниципальных учреждениях системы социальной защиты населения</t>
  </si>
  <si>
    <t>03.0.20.08080</t>
  </si>
  <si>
    <t>Приобретение технических средств реабилитации для пкнктов проката в муниципальных учреждениях системы социальной защиты населения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</si>
  <si>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организаций,земельного, транспортного налогов</t>
  </si>
  <si>
    <t>03.0.89.00000</t>
  </si>
  <si>
    <t>03.0.89.20401</t>
  </si>
  <si>
    <t>Центральный аппарат за счет средств местного бюджета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</si>
  <si>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</si>
  <si>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</si>
  <si>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</si>
  <si>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</si>
  <si>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</si>
  <si>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</si>
  <si>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</si>
  <si>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</si>
  <si>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</si>
  <si>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Обеспечение деятельности(оказание услуг)подведомственных казенных учреждений</t>
  </si>
  <si>
    <t>03.0.99.00000</t>
  </si>
  <si>
    <t>Приобретение специализированного автотранспорта для муниципальных учреждений социальной защиты населения</t>
  </si>
  <si>
    <t>03.0.99.08040</t>
  </si>
  <si>
    <t>Приобретение специализированного автотранспорта для муниципальных учреждений социальной защиты населения (Закупка товаров, работ и услуг для обеспечения государственных (муниципальных) нужд)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</si>
  <si>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</si>
  <si>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</si>
  <si>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</si>
  <si>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</si>
  <si>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</si>
  <si>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</si>
  <si>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</si>
  <si>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Региональный проект "Финансовая поддержка семей при рождении детей"</t>
  </si>
  <si>
    <t>03.0.P1.00000</t>
  </si>
  <si>
    <t>03.0.P1.06300</t>
  </si>
  <si>
    <t>Меры социальной поддержки граждан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</si>
  <si>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</si>
  <si>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</si>
  <si>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</si>
  <si>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</si>
  <si>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</si>
  <si>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</si>
  <si>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</si>
  <si>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</si>
  <si>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</si>
  <si>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</si>
  <si>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13</t>
  </si>
  <si>
    <t>Муниципальная программа "Развитие физической культуры и спорта в Катав-Ивановском муниципальном районе на 2018-2024годы"</t>
  </si>
  <si>
    <t>06.0.00.00000</t>
  </si>
  <si>
    <t>06.0.07.00000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</si>
  <si>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</si>
  <si>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</si>
  <si>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</si>
  <si>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</si>
  <si>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</si>
  <si>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</si>
  <si>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</si>
  <si>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</si>
  <si>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</si>
  <si>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</si>
  <si>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</si>
  <si>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</si>
  <si>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06.0.07.71004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</si>
  <si>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</si>
  <si>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06.0.07.S0045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</si>
  <si>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</si>
  <si>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</si>
  <si>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</si>
  <si>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</si>
  <si>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</si>
  <si>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06.0.07.S004Д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</si>
  <si>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</si>
  <si>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</si>
  <si>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06.0.07.S004М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</si>
  <si>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</si>
  <si>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</si>
  <si>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</si>
  <si>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</si>
  <si>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</si>
  <si>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09.0.00.00000</t>
  </si>
  <si>
    <t>09.0.07.00000</t>
  </si>
  <si>
    <t>Разработка документов территориального планирования</t>
  </si>
  <si>
    <t>09.0.07.00102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</si>
  <si>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</si>
  <si>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</si>
  <si>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</si>
  <si>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</si>
  <si>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</si>
  <si>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</si>
  <si>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Расходы общегосударственного характера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</si>
  <si>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</si>
  <si>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</si>
  <si>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</si>
  <si>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</si>
  <si>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</si>
  <si>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</si>
  <si>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</si>
  <si>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</si>
  <si>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</si>
  <si>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</si>
  <si>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</si>
  <si>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</si>
  <si>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</si>
  <si>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реестр недвижимости сведений о границах населенных пунктов Катав-Ивановского муниципального района Челябинской области"</t>
  </si>
  <si>
    <t>10.1.00.00000</t>
  </si>
  <si>
    <t>10.1.04.00000</t>
  </si>
  <si>
    <t>Субсидии на проведение комплексных кадастровых работ</t>
  </si>
  <si>
    <t>10.1.04.L5110</t>
  </si>
  <si>
    <t>Субсидии на проведение комплексных кадастровых работ (Закупка товаров, работ и услуг для обеспечения государственных (муниципальных) нужд)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</si>
  <si>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2022-2024 годы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</si>
  <si>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</si>
  <si>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</si>
  <si>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</si>
  <si>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</si>
  <si>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</si>
  <si>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</si>
  <si>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</si>
  <si>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</si>
  <si>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</si>
  <si>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</si>
  <si>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</si>
  <si>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</si>
  <si>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Субсидии на благоустройство территорий рекреационного назначения (ОБ)</t>
  </si>
  <si>
    <t>15.3.38.45020</t>
  </si>
  <si>
    <t>Субсидии на благоустройство территорий рекреационного назначения (ОБ) (Закупка товаров, работ и услуг для обеспечения государственных (муниципальных) нужд)</t>
  </si>
  <si>
    <t>05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</si>
  <si>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</si>
  <si>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</si>
  <si>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</si>
  <si>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</si>
  <si>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</si>
  <si>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</si>
  <si>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</si>
  <si>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</si>
  <si>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</si>
  <si>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</si>
  <si>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</si>
  <si>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</si>
  <si>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</si>
  <si>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</si>
  <si>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</si>
  <si>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</si>
  <si>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</si>
  <si>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</si>
  <si>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16.1.41.14060</t>
  </si>
  <si>
    <t>Подготовка к отопительному сезону (Закупка товаров, работ и услуг для обеспечения государственных (муниципальных) нужд)</t>
  </si>
  <si>
    <t>Софинансирование по модернизации объектов коммунальной инфраструктуры</t>
  </si>
  <si>
    <t>16.1.41.S4060</t>
  </si>
  <si>
    <t>Софинансирование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</si>
  <si>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</si>
  <si>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</si>
  <si>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Субвенции  из областного бюджета</t>
  </si>
  <si>
    <t>17.0.02.00000</t>
  </si>
  <si>
    <t>Выравнивание бюджетной обеспеченности поселений</t>
  </si>
  <si>
    <t>17.0.02.51601</t>
  </si>
  <si>
    <t>Выравнивание бюджетной обеспеченности поселений (Межбюджетные трансферты)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</si>
  <si>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</si>
  <si>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</si>
  <si>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</si>
  <si>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</si>
  <si>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</si>
  <si>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</si>
  <si>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</si>
  <si>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</si>
  <si>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</si>
  <si>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</si>
  <si>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</si>
  <si>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</si>
  <si>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</si>
  <si>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</si>
  <si>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</si>
  <si>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</si>
  <si>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</si>
  <si>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</si>
  <si>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</si>
  <si>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</si>
  <si>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</si>
  <si>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</si>
  <si>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</si>
  <si>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</si>
  <si>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21.0.99.42100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</si>
  <si>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</si>
  <si>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21.0.99.L3040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</si>
  <si>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</si>
  <si>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</si>
  <si>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</si>
  <si>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</si>
  <si>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</si>
  <si>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</si>
  <si>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</si>
  <si>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</si>
  <si>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</si>
  <si>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</si>
  <si>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</si>
  <si>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</si>
  <si>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</si>
  <si>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</si>
  <si>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</si>
  <si>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</si>
  <si>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</si>
  <si>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</si>
  <si>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</t>
  </si>
  <si>
    <t>21.0.E1.51870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</si>
  <si>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</si>
  <si>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</si>
  <si>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</si>
  <si>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</si>
  <si>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Региональный проект "Успех каждого ребенка"</t>
  </si>
  <si>
    <t>21.0.E2.00000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</si>
  <si>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</t>
  </si>
  <si>
    <t>21.0.E2.54910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</si>
  <si>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</si>
  <si>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</si>
  <si>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</si>
  <si>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</si>
  <si>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Проведение муниципального смотра-конкурса на лучший летний игровой участок в дошкольных учреждениях</t>
  </si>
  <si>
    <t>22.0.99.42000</t>
  </si>
  <si>
    <t>Проведение муниципального смотра-конкурса на лучший летний игровой участок в дошкольных учреждениях (Закупка товаров, работ и услуг для обеспечения государственных (муниципальных) нужд)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</si>
  <si>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</si>
  <si>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</si>
  <si>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</si>
  <si>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</si>
  <si>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</si>
  <si>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</si>
  <si>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Муниципальная программа "Поддержка садоводческих и 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</si>
  <si>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</si>
  <si>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</si>
  <si>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</si>
  <si>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</si>
  <si>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</si>
  <si>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</si>
  <si>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</si>
  <si>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</si>
  <si>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</si>
  <si>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</si>
  <si>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</si>
  <si>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</si>
  <si>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</si>
  <si>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Работы по информационной безопасности</t>
  </si>
  <si>
    <t>28.0.00.60003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</si>
  <si>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</si>
  <si>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</t>
  </si>
  <si>
    <t>28.0.00.60004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</si>
  <si>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</si>
  <si>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</t>
  </si>
  <si>
    <t>28.0.00.60005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</si>
  <si>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</si>
  <si>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Приобретение отечественного аппаратного и программного обеспечени</t>
  </si>
  <si>
    <t>28.0.00.60006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</si>
  <si>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</si>
  <si>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Содержание системы "Безопасный город"</t>
  </si>
  <si>
    <t>28.0.00.60007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</si>
  <si>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</si>
  <si>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Непрограммное направление деятельности</t>
  </si>
  <si>
    <t>70.0.00.00000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</si>
  <si>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</si>
  <si>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</si>
  <si>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</si>
  <si>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</si>
  <si>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</si>
  <si>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</si>
  <si>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</si>
  <si>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</si>
  <si>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</si>
  <si>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</si>
  <si>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</si>
  <si>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</si>
  <si>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</si>
  <si>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</si>
  <si>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</si>
  <si>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</si>
  <si>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</si>
  <si>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</si>
  <si>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</si>
  <si>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</si>
  <si>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</si>
  <si>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</si>
  <si>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</si>
  <si>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</si>
  <si>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</si>
  <si>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</si>
  <si>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</si>
  <si>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</si>
  <si>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Реализация переданных государственных полномочий в области охраны труда</t>
  </si>
  <si>
    <t>70.0.00.67040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</si>
  <si>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</si>
  <si>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</si>
  <si>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</si>
  <si>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</si>
  <si>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</si>
  <si>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</si>
  <si>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Субсидии на реализацию инициативных проектов</t>
  </si>
  <si>
    <t>70.0.00.99600</t>
  </si>
  <si>
    <t>Субсидии на реализацию инициативных проектов 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</si>
  <si>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</t>
  </si>
  <si>
    <t>70.0.00.S9600</t>
  </si>
  <si>
    <t>Софинансирование на реализацию инициативных проектов (Закупка товаров, работ и услуг для обеспечения государственных (муниципальных) нужд)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</si>
  <si>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</si>
  <si>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</si>
  <si>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</si>
  <si>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</si>
  <si>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</si>
  <si>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</si>
  <si>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</si>
  <si>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</si>
  <si>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70.0.04.09203</t>
  </si>
  <si>
    <t>Выполнение других обязательств государства (Иные бюджетные ассигнования)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</si>
  <si>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</si>
  <si>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</si>
  <si>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</si>
  <si>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</si>
  <si>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</si>
  <si>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</si>
  <si>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</si>
  <si>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</si>
  <si>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</si>
  <si>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70.0.07.52107</t>
  </si>
  <si>
    <t>Иные межбюджетные трансферты по переданным полномочиям в бюжет Орловского сельского поселения за счет собственных средств района (Межбюджетные трансферты)</t>
  </si>
  <si>
    <t>70.0.89.00000</t>
  </si>
  <si>
    <t>70.0.89.20401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</si>
  <si>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</si>
  <si>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</si>
  <si>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</si>
  <si>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</si>
  <si>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</si>
  <si>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</si>
  <si>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</si>
  <si>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</si>
  <si>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</si>
  <si>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</si>
  <si>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</si>
  <si>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</si>
  <si>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</si>
  <si>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</si>
  <si>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</si>
  <si>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</si>
  <si>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</si>
  <si>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</si>
  <si>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</si>
  <si>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</si>
  <si>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</si>
  <si>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</si>
  <si>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</si>
  <si>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</si>
  <si>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</si>
  <si>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</si>
  <si>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</si>
  <si>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</si>
  <si>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</si>
  <si>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</si>
  <si>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</si>
  <si>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</si>
  <si>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</si>
  <si>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бюжет Месединского сельского поселения за счет собственных средств района (Межбюджетные трансферты)</t>
  </si>
  <si>
    <t>80.0.30.52107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</si>
  <si>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</si>
  <si>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</si>
  <si>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</si>
  <si>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</si>
  <si>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80.0.30.52109</t>
  </si>
  <si>
    <t>Иные межбюджетные трансферты по переданным полномочиям в бюжет Тюлюкского сельского поселения за счет собственных средств района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</si>
  <si>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2018-2024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</si>
  <si>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</si>
  <si>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</si>
  <si>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</si>
  <si>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</si>
  <si>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</si>
  <si>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</si>
  <si>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</t>
  </si>
  <si>
    <t>81.0.31.S6050</t>
  </si>
  <si>
    <t>Софинансирование на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</si>
  <si>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</si>
  <si>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82.0.00.00000</t>
  </si>
  <si>
    <t>Мероприятия по повышению безопасности дорожного движения</t>
  </si>
  <si>
    <t>82.0.48.00000</t>
  </si>
  <si>
    <t>82.0.48.00001</t>
  </si>
  <si>
    <t>82.0.48.S6050</t>
  </si>
  <si>
    <t>Муниципальная программа "Капитальное строительство на территории Катав-Ивановского муниципального района на 2018-2024 годы"</t>
  </si>
  <si>
    <t>83.0.00.00000</t>
  </si>
  <si>
    <t>83.0.09.00000</t>
  </si>
  <si>
    <t>Субсидии на капитальные вложения в объекты физической культуры и спорта (ОБ)</t>
  </si>
  <si>
    <t>83.0.09.00040</t>
  </si>
  <si>
    <t>Субсидии на капитальные вложения в объекты физической культуры и спорта (ОБ) (Капитальные вложения в объекты государственной (муниципальной) собственности)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</si>
  <si>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</si>
  <si>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</si>
  <si>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</si>
  <si>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</si>
  <si>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</si>
  <si>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</si>
  <si>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</si>
  <si>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84.0.00.00000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</si>
  <si>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</si>
  <si>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84.0.00.61080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</si>
  <si>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</si>
  <si>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</si>
  <si>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84.0.37.00000</t>
  </si>
  <si>
    <t>84.0.37.00001</t>
  </si>
  <si>
    <t>Муниципальная программа "Формирование современной городской среды на территории Катав-Ивановского муниципального района на 2022-2024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</si>
  <si>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</si>
  <si>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</si>
  <si>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</si>
  <si>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</si>
  <si>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</si>
  <si>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</si>
  <si>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</si>
  <si>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</si>
  <si>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Реализация государственных функций в области социальной политики</t>
  </si>
  <si>
    <t>87.0.06.00000</t>
  </si>
  <si>
    <t>87.0.06.51400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</si>
  <si>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</si>
  <si>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87.0.07.00000</t>
  </si>
  <si>
    <t>87.0.07.50007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</si>
  <si>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</si>
  <si>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</si>
  <si>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</si>
  <si>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</si>
  <si>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</si>
  <si>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программа"Профилактика безнадзорности и правонарушений в Катав-Ивановском муниципальном районе"</t>
  </si>
  <si>
    <t>88.0.00.00000</t>
  </si>
  <si>
    <t>88.0.99.00000</t>
  </si>
  <si>
    <t>Организация профильных смен для детей,состоящих на профилактическом учете</t>
  </si>
  <si>
    <t>88.0.99.S9010</t>
  </si>
  <si>
    <t>Организация профильных смен для детей,состоящих на профилактическом учете (Социальное обеспечение и иные выплаты населению)</t>
  </si>
  <si>
    <t>Обеспечение образовательных организаций 1.2 категории квалифицированной охраной</t>
  </si>
  <si>
    <t>88.0.99.S9030</t>
  </si>
  <si>
    <t>Обеспечение образовательных организаций 1.2 категории квалифицированной охраной (Социальное обеспечение и иные выплаты населению)</t>
  </si>
  <si>
    <t>Условно утвержденные расходы</t>
  </si>
  <si>
    <t>Приложение 4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</si>
  <si>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</si>
  <si>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разделам, подразделам классификации расходов  бюджетов бюджетной системы Российской Федерации(далее-классификация расходов бюджетов) на 2022 год и на плановый период 2023 и 2024 годов</t>
  </si>
  <si>
    <t>Целевая статья</t>
  </si>
  <si>
    <t>Группа видов расходов</t>
  </si>
  <si>
    <t>2022 год</t>
  </si>
  <si>
    <t>2023 год</t>
  </si>
  <si>
    <t>2024 год</t>
  </si>
  <si>
    <t>Раздел</t>
  </si>
  <si>
    <t>Подраздел</t>
  </si>
  <si>
    <t>Региональный проект "Творческие люди"</t>
  </si>
  <si>
    <t xml:space="preserve">Государственная  поддержка  лучших работников сельских учреждений культуры </t>
  </si>
  <si>
    <t>Государственная  поддержка  лучших работников сельских учреждений культуры (Социальное обеспечение и иные выплаты населению)</t>
  </si>
  <si>
    <t>02.5.A2.00000</t>
  </si>
  <si>
    <t>02.5.A2.5519Б</t>
  </si>
  <si>
    <t>02.1.00.68100</t>
  </si>
  <si>
    <t>02.1.00.S8100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</si>
  <si>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</si>
  <si>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</si>
  <si>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</si>
  <si>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</si>
  <si>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от        февраля 2022 года   №</t>
  </si>
  <si>
    <t>Субсидии мз областного бюджета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</si>
  <si>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</si>
  <si>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области(Межбюджетные трансферты)</t>
  </si>
  <si>
    <t>06.0.01.00000</t>
  </si>
  <si>
    <t>06.0.01.S004И</t>
  </si>
  <si>
    <t>06.0.00.S004И</t>
  </si>
  <si>
    <t>06.0.07.S0043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</si>
  <si>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организациях(Закупка товаров, работ и услуг для обеспечения государственных (муниципальных) нужд)</t>
  </si>
  <si>
    <t>21.0.99.53035</t>
  </si>
  <si>
    <t>01.9.99.421000</t>
  </si>
  <si>
    <t>02.1.99.42300</t>
  </si>
  <si>
    <t>Центральный аппарат за счет средств местного бюджета(Закупка товаров, работ и услуг для обеспечения государственных (муниципальных) нужд)</t>
  </si>
  <si>
    <t>02.2.99.44000</t>
  </si>
  <si>
    <t>02.1.09.00001</t>
  </si>
  <si>
    <t>(+) 700,0</t>
  </si>
  <si>
    <t>Выполнение работ, услуг в Орловском сельском поселении</t>
  </si>
  <si>
    <t>Выполнение работ, услуг в Орловском сельском поселении (Закупка товаров, работ и услуг для обеспечения государственных (муниципальных) нужд)</t>
  </si>
  <si>
    <t>83.0.09.00007</t>
  </si>
  <si>
    <t>(+)500,0</t>
  </si>
  <si>
    <t>83.0.09.00001</t>
  </si>
  <si>
    <t>(+)20,0</t>
  </si>
  <si>
    <t>Выполнение работ, услуг в Катав-Ивановском городском поселении (Капитальные вложения в объекты государственной (муниципальной) собственности)</t>
  </si>
  <si>
    <t>Выполнение работ, услуг в Юрюзанском городском поселении</t>
  </si>
  <si>
    <t>83.0.09.00002</t>
  </si>
  <si>
    <t>Выполнение работ, услуг в Юрюзанском городском поселении (Закупка товаров, работ и услуг для обеспечения государственных (муниципальных) нужд)</t>
  </si>
  <si>
    <t>(+)2500,0</t>
  </si>
  <si>
    <t>(+)409,0</t>
  </si>
  <si>
    <t>81.0.31.52103</t>
  </si>
  <si>
    <t>82.0.48.52105</t>
  </si>
  <si>
    <t>(+)409,4</t>
  </si>
  <si>
    <t>(+)153,1</t>
  </si>
  <si>
    <t>84.0.37.52109</t>
  </si>
  <si>
    <t>(+)10,0</t>
  </si>
  <si>
    <t>12.0.00.00000</t>
  </si>
  <si>
    <t>Обеспечение население питьевой водой на межмуниципальном уровне</t>
  </si>
  <si>
    <t>12.0.05.00000</t>
  </si>
  <si>
    <t>Муниципальная программа "Чистая вода" на территории Катав-Ивановского муниципального района на 2014-2024 годы"</t>
  </si>
  <si>
    <t>12.0.05.52109</t>
  </si>
  <si>
    <t>(+)2,0</t>
  </si>
  <si>
    <t>(+)24,7</t>
  </si>
  <si>
    <t>(+)201,5</t>
  </si>
  <si>
    <t>(+)1610,0</t>
  </si>
  <si>
    <t>(+)2702,0</t>
  </si>
  <si>
    <t>(+)146,4</t>
  </si>
  <si>
    <t>(+)2241,1</t>
  </si>
  <si>
    <t>(+)8,1</t>
  </si>
  <si>
    <t>(+)16,1</t>
  </si>
  <si>
    <t>(+)247,8</t>
  </si>
  <si>
    <t>(+)910,5</t>
  </si>
  <si>
    <t>(+)417,0</t>
  </si>
  <si>
    <t>(+)34,1</t>
  </si>
  <si>
    <t>(+)400,0</t>
  </si>
  <si>
    <t>(+)58,6</t>
  </si>
  <si>
    <t>(+)34,6</t>
  </si>
  <si>
    <t>(+)1331,3</t>
  </si>
  <si>
    <t>(+)186,0</t>
  </si>
  <si>
    <t>Приложение 2</t>
  </si>
  <si>
    <t>(+)4805,4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</si>
</sst>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9" fillId="2" borderId="2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164" fontId="9" fillId="2" borderId="2" xfId="0" applyNumberFormat="1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vertical="center" wrapText="1"/>
    </xf>
    <xf numFmtId="0" fontId="9" fillId="2" borderId="3" xfId="0" applyNumberFormat="1" applyFont="1" applyFill="1" applyBorder="1" applyAlignment="1">
      <alignment vertical="center" wrapText="1"/>
    </xf>
    <xf numFmtId="164" fontId="9" fillId="2" borderId="4" xfId="0" applyNumberFormat="1" applyFont="1" applyFill="1" applyBorder="1" applyAlignment="1">
      <alignment vertical="center" wrapText="1"/>
    </xf>
    <xf numFmtId="0" fontId="0" fillId="4" borderId="0" xfId="0" applyFill="1"/>
    <xf numFmtId="0" fontId="12" fillId="3" borderId="2" xfId="0" applyNumberFormat="1" applyFont="1" applyFill="1" applyBorder="1" applyAlignment="1">
      <alignment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2" fillId="3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vertical="top"/>
    </xf>
    <xf numFmtId="0" fontId="9" fillId="3" borderId="2" xfId="0" applyNumberFormat="1" applyFont="1" applyFill="1" applyBorder="1" applyAlignment="1">
      <alignment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0" fontId="9" fillId="3" borderId="2" xfId="0" applyNumberFormat="1" applyFont="1" applyFill="1" applyBorder="1" applyAlignment="1">
      <alignment horizontal="center" vertical="top" wrapText="1"/>
    </xf>
    <xf numFmtId="164" fontId="9" fillId="3" borderId="2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vertical="top"/>
    </xf>
    <xf numFmtId="0" fontId="13" fillId="3" borderId="0" xfId="0" applyFont="1" applyFill="1" applyAlignment="1">
      <alignment vertical="top"/>
    </xf>
    <xf numFmtId="0" fontId="14" fillId="4" borderId="0" xfId="0" applyFont="1" applyFill="1" applyAlignment="1">
      <alignment vertical="top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textRotation="90" wrapText="1"/>
    </xf>
    <xf numFmtId="0" fontId="4" fillId="2" borderId="2" xfId="0" applyNumberFormat="1" applyFont="1" applyFill="1" applyBorder="1" applyAlignment="1">
      <alignment horizontal="center" vertical="center" textRotation="90" wrapText="1"/>
    </xf>
    <xf numFmtId="0" fontId="5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/>
    <xf numFmtId="0" fontId="6" fillId="0" borderId="1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0"/>
  <sheetViews>
    <sheetView tabSelected="1" topLeftCell="A4" workbookViewId="0">
      <selection activeCell="F368" sqref="F368"/>
    </sheetView>
  </sheetViews>
  <sheetFormatPr defaultRowHeight="14.4" customHeight="1" x14ac:dyDescent="0.3"/>
  <cols>
    <col min="1" max="1" width="83.44140625" customWidth="1"/>
    <col min="2" max="2" width="16.44140625" customWidth="1"/>
    <col min="3" max="3" width="8" customWidth="1"/>
    <col min="4" max="5" width="4.6640625" customWidth="1"/>
    <col min="6" max="6" width="13.109375" customWidth="1"/>
    <col min="7" max="7" width="14.33203125" customWidth="1"/>
    <col min="8" max="8" width="13.109375" customWidth="1"/>
    <col min="9" max="9" width="12" customWidth="1"/>
  </cols>
  <sheetData>
    <row r="1" spans="1:14" ht="14.4" customHeight="1" x14ac:dyDescent="0.3">
      <c r="E1" s="42" t="s">
        <v>822</v>
      </c>
      <c r="F1" s="42"/>
      <c r="G1" s="42"/>
      <c r="H1" s="42"/>
    </row>
    <row r="2" spans="1:14" ht="123.6" customHeight="1" x14ac:dyDescent="0.3">
      <c r="E2" s="44" t="s">
        <v>764</v>
      </c>
      <c r="F2" s="44"/>
      <c r="G2" s="44"/>
      <c r="H2" s="44"/>
    </row>
    <row r="3" spans="1:14" ht="18" customHeight="1" x14ac:dyDescent="0.3">
      <c r="E3" s="45" t="s">
        <v>765</v>
      </c>
      <c r="F3" s="45"/>
      <c r="G3" s="45"/>
      <c r="H3" s="45"/>
    </row>
    <row r="4" spans="1:14" ht="16.2" x14ac:dyDescent="0.3">
      <c r="A4" s="1"/>
      <c r="B4" s="1"/>
      <c r="C4" s="1"/>
      <c r="D4" s="1"/>
      <c r="E4" s="42" t="s">
        <v>744</v>
      </c>
      <c r="F4" s="43"/>
      <c r="G4" s="43"/>
      <c r="H4" s="43"/>
      <c r="K4" s="42"/>
      <c r="L4" s="43"/>
      <c r="M4" s="43"/>
      <c r="N4" s="43"/>
    </row>
    <row r="5" spans="1:14" ht="69.75" customHeight="1" x14ac:dyDescent="0.3">
      <c r="A5" s="1"/>
      <c r="B5" s="1"/>
      <c r="C5" s="1"/>
      <c r="D5" s="1"/>
      <c r="E5" s="44" t="s">
        <v>745</v>
      </c>
      <c r="F5" s="43"/>
      <c r="G5" s="43"/>
      <c r="H5" s="43"/>
    </row>
    <row r="7" spans="1:14" ht="76.95" customHeight="1" x14ac:dyDescent="0.3">
      <c r="A7" s="35" t="s">
        <v>746</v>
      </c>
      <c r="B7" s="36"/>
      <c r="C7" s="36"/>
      <c r="D7" s="36"/>
      <c r="E7" s="36"/>
      <c r="F7" s="36"/>
      <c r="G7" s="36"/>
      <c r="H7" s="37"/>
    </row>
    <row r="9" spans="1:14" ht="16.95" customHeight="1" x14ac:dyDescent="0.3">
      <c r="A9" s="2"/>
      <c r="B9" s="2"/>
      <c r="C9" s="2"/>
      <c r="D9" s="2"/>
      <c r="E9" s="2"/>
      <c r="F9" s="3"/>
      <c r="G9" s="3"/>
      <c r="H9" s="4" t="s">
        <v>0</v>
      </c>
    </row>
    <row r="10" spans="1:14" ht="15" customHeight="1" x14ac:dyDescent="0.3">
      <c r="A10" s="39" t="s">
        <v>1</v>
      </c>
      <c r="B10" s="40" t="s">
        <v>747</v>
      </c>
      <c r="C10" s="40" t="s">
        <v>748</v>
      </c>
      <c r="D10" s="40" t="s">
        <v>752</v>
      </c>
      <c r="E10" s="40" t="s">
        <v>753</v>
      </c>
      <c r="F10" s="38" t="s">
        <v>749</v>
      </c>
      <c r="G10" s="38" t="s">
        <v>750</v>
      </c>
      <c r="H10" s="38" t="s">
        <v>751</v>
      </c>
    </row>
    <row r="11" spans="1:14" ht="54" customHeight="1" x14ac:dyDescent="0.3">
      <c r="A11" s="39"/>
      <c r="B11" s="41" t="s">
        <v>2</v>
      </c>
      <c r="C11" s="41" t="s">
        <v>3</v>
      </c>
      <c r="D11" s="41" t="s">
        <v>4</v>
      </c>
      <c r="E11" s="41" t="s">
        <v>5</v>
      </c>
      <c r="F11" s="39" t="s">
        <v>6</v>
      </c>
      <c r="G11" s="39" t="s">
        <v>6</v>
      </c>
      <c r="H11" s="39" t="s">
        <v>6</v>
      </c>
    </row>
    <row r="12" spans="1:14" ht="16.95" customHeight="1" x14ac:dyDescent="0.3">
      <c r="A12" s="6" t="s">
        <v>7</v>
      </c>
      <c r="B12" s="7"/>
      <c r="C12" s="5"/>
      <c r="D12" s="7"/>
      <c r="E12" s="7"/>
      <c r="F12" s="8">
        <f>F13+F80+F170+F280+F284+F309+F313+F317+F339+F343+F348+F364+F368+F372+F377+F407+F415+F419+F434+F514+F532+F540+F548+F562+F570+F574+F584+F590+F335</f>
        <v>1646498.4</v>
      </c>
      <c r="G12" s="8">
        <f>G13+G80+G170+G280+G284+G309+G313+G317+G339+G343+G348+G364+G368+G372+G377+G407+G415+G419+G434+G514+G532+G540+G548+G562+G570+G574+G584+G590</f>
        <v>1298773.7</v>
      </c>
      <c r="H12" s="8">
        <f>H13+H80+H170+H280+H284+H309+H313+H317+H339+H343+H348+H364+H368+H372+H377+H407+H415+H419+H434+H514+H532+H540+H548+H562+H570+H574+H584+H590</f>
        <v>1470415.8</v>
      </c>
    </row>
    <row r="13" spans="1:14" ht="46.8" x14ac:dyDescent="0.3">
      <c r="A13" s="6" t="s">
        <v>8</v>
      </c>
      <c r="B13" s="7" t="s">
        <v>9</v>
      </c>
      <c r="C13" s="5"/>
      <c r="D13" s="7"/>
      <c r="E13" s="7"/>
      <c r="F13" s="13">
        <f>F14+F16+F18+F21+F30+F57+F62+F66+F72</f>
        <v>498538</v>
      </c>
      <c r="G13" s="13">
        <f t="shared" ref="G13:H13" si="0">G14+G16+G18+G21+G30+G57+G62+G66+G72</f>
        <v>467603.50000000012</v>
      </c>
      <c r="H13" s="13">
        <f t="shared" si="0"/>
        <v>468154.60000000009</v>
      </c>
    </row>
    <row r="14" spans="1:14" ht="31.2" x14ac:dyDescent="0.3">
      <c r="A14" s="9" t="s">
        <v>10</v>
      </c>
      <c r="B14" s="10" t="s">
        <v>11</v>
      </c>
      <c r="C14" s="11"/>
      <c r="D14" s="10"/>
      <c r="E14" s="10"/>
      <c r="F14" s="14">
        <f>F15</f>
        <v>4972</v>
      </c>
      <c r="G14" s="14">
        <f t="shared" ref="G14:H14" si="1">G15</f>
        <v>4972</v>
      </c>
      <c r="H14" s="14">
        <f t="shared" si="1"/>
        <v>4972</v>
      </c>
    </row>
    <row r="15" spans="1:14" ht="46.8" x14ac:dyDescent="0.3">
      <c r="A15" s="9" t="s">
        <v>12</v>
      </c>
      <c r="B15" s="10" t="s">
        <v>11</v>
      </c>
      <c r="C15" s="11" t="s">
        <v>13</v>
      </c>
      <c r="D15" s="10" t="s">
        <v>14</v>
      </c>
      <c r="E15" s="10" t="s">
        <v>19</v>
      </c>
      <c r="F15" s="14">
        <v>4972</v>
      </c>
      <c r="G15" s="14">
        <v>4972</v>
      </c>
      <c r="H15" s="14">
        <v>4972</v>
      </c>
    </row>
    <row r="16" spans="1:14" ht="46.8" x14ac:dyDescent="0.3">
      <c r="A16" s="9" t="s">
        <v>16</v>
      </c>
      <c r="B16" s="10" t="s">
        <v>17</v>
      </c>
      <c r="C16" s="11"/>
      <c r="D16" s="10"/>
      <c r="E16" s="10"/>
      <c r="F16" s="14">
        <f>F17</f>
        <v>5834.7</v>
      </c>
      <c r="G16" s="14">
        <f t="shared" ref="G16:H16" si="2">G17</f>
        <v>5834.7</v>
      </c>
      <c r="H16" s="14">
        <f t="shared" si="2"/>
        <v>5834.7</v>
      </c>
    </row>
    <row r="17" spans="1:8" ht="62.4" x14ac:dyDescent="0.3">
      <c r="A17" s="9" t="s">
        <v>18</v>
      </c>
      <c r="B17" s="10" t="s">
        <v>17</v>
      </c>
      <c r="C17" s="11" t="s">
        <v>13</v>
      </c>
      <c r="D17" s="10" t="s">
        <v>14</v>
      </c>
      <c r="E17" s="10" t="s">
        <v>19</v>
      </c>
      <c r="F17" s="14">
        <v>5834.7</v>
      </c>
      <c r="G17" s="14">
        <v>5834.7</v>
      </c>
      <c r="H17" s="14">
        <v>5834.7</v>
      </c>
    </row>
    <row r="18" spans="1:8" ht="15.6" x14ac:dyDescent="0.3">
      <c r="A18" s="9" t="s">
        <v>20</v>
      </c>
      <c r="B18" s="10" t="s">
        <v>21</v>
      </c>
      <c r="C18" s="11"/>
      <c r="D18" s="10"/>
      <c r="E18" s="10"/>
      <c r="F18" s="14">
        <f>F19</f>
        <v>800</v>
      </c>
      <c r="G18" s="14">
        <f>G19</f>
        <v>0</v>
      </c>
      <c r="H18" s="14">
        <f>H19</f>
        <v>0</v>
      </c>
    </row>
    <row r="19" spans="1:8" ht="15.6" x14ac:dyDescent="0.3">
      <c r="A19" s="9" t="s">
        <v>22</v>
      </c>
      <c r="B19" s="10" t="s">
        <v>23</v>
      </c>
      <c r="C19" s="11"/>
      <c r="D19" s="10"/>
      <c r="E19" s="10"/>
      <c r="F19" s="14">
        <f>F20</f>
        <v>800</v>
      </c>
      <c r="G19" s="14">
        <f t="shared" ref="G19:H19" si="3">G20</f>
        <v>0</v>
      </c>
      <c r="H19" s="14">
        <f t="shared" si="3"/>
        <v>0</v>
      </c>
    </row>
    <row r="20" spans="1:8" ht="62.4" x14ac:dyDescent="0.3">
      <c r="A20" s="9" t="s">
        <v>24</v>
      </c>
      <c r="B20" s="10" t="s">
        <v>23</v>
      </c>
      <c r="C20" s="11" t="s">
        <v>25</v>
      </c>
      <c r="D20" s="10" t="s">
        <v>26</v>
      </c>
      <c r="E20" s="10" t="s">
        <v>27</v>
      </c>
      <c r="F20" s="14">
        <v>800</v>
      </c>
      <c r="G20" s="14">
        <v>0</v>
      </c>
      <c r="H20" s="14">
        <v>0</v>
      </c>
    </row>
    <row r="21" spans="1:8" ht="15.6" x14ac:dyDescent="0.3">
      <c r="A21" s="9" t="s">
        <v>28</v>
      </c>
      <c r="B21" s="10" t="s">
        <v>29</v>
      </c>
      <c r="C21" s="11"/>
      <c r="D21" s="10"/>
      <c r="E21" s="10"/>
      <c r="F21" s="14">
        <f>F22+F24+F26+F28</f>
        <v>6798.2</v>
      </c>
      <c r="G21" s="14">
        <f t="shared" ref="G21:H21" si="4">G22+G24+G26+G28</f>
        <v>6798.2</v>
      </c>
      <c r="H21" s="14">
        <f t="shared" si="4"/>
        <v>6798.2</v>
      </c>
    </row>
    <row r="22" spans="1:8" ht="15.6" x14ac:dyDescent="0.3">
      <c r="A22" s="9" t="s">
        <v>30</v>
      </c>
      <c r="B22" s="10" t="s">
        <v>31</v>
      </c>
      <c r="C22" s="11"/>
      <c r="D22" s="10"/>
      <c r="E22" s="10"/>
      <c r="F22" s="14">
        <f>F23</f>
        <v>2766.1</v>
      </c>
      <c r="G22" s="14">
        <f t="shared" ref="G22:H22" si="5">G23</f>
        <v>2766.1</v>
      </c>
      <c r="H22" s="14">
        <f t="shared" si="5"/>
        <v>2766.1</v>
      </c>
    </row>
    <row r="23" spans="1:8" ht="15.6" x14ac:dyDescent="0.3">
      <c r="A23" s="9" t="s">
        <v>32</v>
      </c>
      <c r="B23" s="10" t="s">
        <v>31</v>
      </c>
      <c r="C23" s="11" t="s">
        <v>33</v>
      </c>
      <c r="D23" s="10" t="s">
        <v>26</v>
      </c>
      <c r="E23" s="10" t="s">
        <v>34</v>
      </c>
      <c r="F23" s="14">
        <v>2766.1</v>
      </c>
      <c r="G23" s="14">
        <v>2766.1</v>
      </c>
      <c r="H23" s="14">
        <v>2766.1</v>
      </c>
    </row>
    <row r="24" spans="1:8" ht="15.6" x14ac:dyDescent="0.3">
      <c r="A24" s="9" t="s">
        <v>35</v>
      </c>
      <c r="B24" s="10" t="s">
        <v>36</v>
      </c>
      <c r="C24" s="11"/>
      <c r="D24" s="10"/>
      <c r="E24" s="10"/>
      <c r="F24" s="14">
        <f>F25</f>
        <v>3576.9</v>
      </c>
      <c r="G24" s="14">
        <f t="shared" ref="G24:H24" si="6">G25</f>
        <v>3576.9</v>
      </c>
      <c r="H24" s="14">
        <f t="shared" si="6"/>
        <v>3576.9</v>
      </c>
    </row>
    <row r="25" spans="1:8" ht="15.6" x14ac:dyDescent="0.3">
      <c r="A25" s="9" t="s">
        <v>37</v>
      </c>
      <c r="B25" s="10" t="s">
        <v>36</v>
      </c>
      <c r="C25" s="11" t="s">
        <v>33</v>
      </c>
      <c r="D25" s="10" t="s">
        <v>26</v>
      </c>
      <c r="E25" s="10" t="s">
        <v>38</v>
      </c>
      <c r="F25" s="14">
        <v>3576.9</v>
      </c>
      <c r="G25" s="14">
        <v>3576.9</v>
      </c>
      <c r="H25" s="14">
        <v>3576.9</v>
      </c>
    </row>
    <row r="26" spans="1:8" ht="15.6" x14ac:dyDescent="0.3">
      <c r="A26" s="9" t="s">
        <v>39</v>
      </c>
      <c r="B26" s="10" t="s">
        <v>40</v>
      </c>
      <c r="C26" s="11"/>
      <c r="D26" s="10"/>
      <c r="E26" s="10"/>
      <c r="F26" s="14">
        <f>F27</f>
        <v>94</v>
      </c>
      <c r="G26" s="14">
        <f t="shared" ref="G26:H26" si="7">G27</f>
        <v>94</v>
      </c>
      <c r="H26" s="14">
        <f t="shared" si="7"/>
        <v>94</v>
      </c>
    </row>
    <row r="27" spans="1:8" ht="15.6" x14ac:dyDescent="0.3">
      <c r="A27" s="9" t="s">
        <v>41</v>
      </c>
      <c r="B27" s="10" t="s">
        <v>40</v>
      </c>
      <c r="C27" s="11" t="s">
        <v>33</v>
      </c>
      <c r="D27" s="10" t="s">
        <v>26</v>
      </c>
      <c r="E27" s="10" t="s">
        <v>15</v>
      </c>
      <c r="F27" s="14">
        <v>94</v>
      </c>
      <c r="G27" s="14">
        <v>94</v>
      </c>
      <c r="H27" s="14">
        <v>94</v>
      </c>
    </row>
    <row r="28" spans="1:8" ht="31.2" x14ac:dyDescent="0.3">
      <c r="A28" s="9" t="s">
        <v>42</v>
      </c>
      <c r="B28" s="10" t="s">
        <v>43</v>
      </c>
      <c r="C28" s="11"/>
      <c r="D28" s="10"/>
      <c r="E28" s="10"/>
      <c r="F28" s="14">
        <f>F29</f>
        <v>361.2</v>
      </c>
      <c r="G28" s="14">
        <f t="shared" ref="G28:H28" si="8">G29</f>
        <v>361.2</v>
      </c>
      <c r="H28" s="14">
        <f t="shared" si="8"/>
        <v>361.2</v>
      </c>
    </row>
    <row r="29" spans="1:8" ht="31.2" x14ac:dyDescent="0.3">
      <c r="A29" s="9" t="s">
        <v>44</v>
      </c>
      <c r="B29" s="10" t="s">
        <v>43</v>
      </c>
      <c r="C29" s="11" t="s">
        <v>33</v>
      </c>
      <c r="D29" s="10" t="s">
        <v>26</v>
      </c>
      <c r="E29" s="10" t="s">
        <v>38</v>
      </c>
      <c r="F29" s="14">
        <v>361.2</v>
      </c>
      <c r="G29" s="14">
        <v>361.2</v>
      </c>
      <c r="H29" s="14">
        <v>361.2</v>
      </c>
    </row>
    <row r="30" spans="1:8" ht="31.2" x14ac:dyDescent="0.3">
      <c r="A30" s="9" t="s">
        <v>45</v>
      </c>
      <c r="B30" s="10" t="s">
        <v>46</v>
      </c>
      <c r="C30" s="11"/>
      <c r="D30" s="10"/>
      <c r="E30" s="10"/>
      <c r="F30" s="14">
        <f>F31+F33+F36+F40+F43+F46+F49+F52+F54</f>
        <v>466731.1</v>
      </c>
      <c r="G30" s="14">
        <f t="shared" ref="G30:H30" si="9">G31+G33+G36+G40+G43+G46+G49+G52+G54</f>
        <v>449998.60000000009</v>
      </c>
      <c r="H30" s="14">
        <f t="shared" si="9"/>
        <v>450549.70000000007</v>
      </c>
    </row>
    <row r="31" spans="1:8" ht="62.4" x14ac:dyDescent="0.3">
      <c r="A31" s="9" t="s">
        <v>47</v>
      </c>
      <c r="B31" s="10" t="s">
        <v>48</v>
      </c>
      <c r="C31" s="11"/>
      <c r="D31" s="10"/>
      <c r="E31" s="10"/>
      <c r="F31" s="14">
        <f>F32</f>
        <v>160.69999999999999</v>
      </c>
      <c r="G31" s="14">
        <f t="shared" ref="G31:H31" si="10">G32</f>
        <v>160.69999999999999</v>
      </c>
      <c r="H31" s="14">
        <f t="shared" si="10"/>
        <v>160.69999999999999</v>
      </c>
    </row>
    <row r="32" spans="1:8" ht="93.6" x14ac:dyDescent="0.3">
      <c r="A32" s="12" t="s">
        <v>49</v>
      </c>
      <c r="B32" s="10" t="s">
        <v>48</v>
      </c>
      <c r="C32" s="11" t="s">
        <v>25</v>
      </c>
      <c r="D32" s="10" t="s">
        <v>26</v>
      </c>
      <c r="E32" s="10" t="s">
        <v>38</v>
      </c>
      <c r="F32" s="14">
        <v>160.69999999999999</v>
      </c>
      <c r="G32" s="14">
        <v>160.69999999999999</v>
      </c>
      <c r="H32" s="14">
        <v>160.69999999999999</v>
      </c>
    </row>
    <row r="33" spans="1:11" ht="78" x14ac:dyDescent="0.3">
      <c r="A33" s="12" t="s">
        <v>50</v>
      </c>
      <c r="B33" s="10" t="s">
        <v>51</v>
      </c>
      <c r="C33" s="11"/>
      <c r="D33" s="10"/>
      <c r="E33" s="10"/>
      <c r="F33" s="14">
        <f>F34+F35</f>
        <v>32570.100000000002</v>
      </c>
      <c r="G33" s="14">
        <f t="shared" ref="G33:H33" si="11">G34+G35</f>
        <v>32639.4</v>
      </c>
      <c r="H33" s="14">
        <f t="shared" si="11"/>
        <v>32380.400000000001</v>
      </c>
    </row>
    <row r="34" spans="1:11" ht="124.8" x14ac:dyDescent="0.3">
      <c r="A34" s="12" t="s">
        <v>52</v>
      </c>
      <c r="B34" s="10" t="s">
        <v>51</v>
      </c>
      <c r="C34" s="11" t="s">
        <v>25</v>
      </c>
      <c r="D34" s="10" t="s">
        <v>26</v>
      </c>
      <c r="E34" s="10" t="s">
        <v>38</v>
      </c>
      <c r="F34" s="14">
        <v>30723.200000000001</v>
      </c>
      <c r="G34" s="14">
        <v>30788.5</v>
      </c>
      <c r="H34" s="14">
        <v>30544.5</v>
      </c>
    </row>
    <row r="35" spans="1:11" ht="93.6" x14ac:dyDescent="0.3">
      <c r="A35" s="12" t="s">
        <v>53</v>
      </c>
      <c r="B35" s="10" t="s">
        <v>51</v>
      </c>
      <c r="C35" s="11" t="s">
        <v>54</v>
      </c>
      <c r="D35" s="10" t="s">
        <v>26</v>
      </c>
      <c r="E35" s="10" t="s">
        <v>38</v>
      </c>
      <c r="F35" s="14">
        <v>1846.9</v>
      </c>
      <c r="G35" s="14">
        <v>1850.9</v>
      </c>
      <c r="H35" s="14">
        <v>1835.9</v>
      </c>
    </row>
    <row r="36" spans="1:11" ht="62.4" x14ac:dyDescent="0.3">
      <c r="A36" s="9" t="s">
        <v>55</v>
      </c>
      <c r="B36" s="10" t="s">
        <v>56</v>
      </c>
      <c r="C36" s="11"/>
      <c r="D36" s="10"/>
      <c r="E36" s="10"/>
      <c r="F36" s="14">
        <f>F37+F38+F39</f>
        <v>149384.6</v>
      </c>
      <c r="G36" s="14">
        <f t="shared" ref="G36:H36" si="12">G37+G38+G39</f>
        <v>149384.6</v>
      </c>
      <c r="H36" s="14">
        <f t="shared" si="12"/>
        <v>149384.6</v>
      </c>
    </row>
    <row r="37" spans="1:11" ht="109.2" x14ac:dyDescent="0.3">
      <c r="A37" s="12" t="s">
        <v>57</v>
      </c>
      <c r="B37" s="10" t="s">
        <v>56</v>
      </c>
      <c r="C37" s="11" t="s">
        <v>25</v>
      </c>
      <c r="D37" s="10" t="s">
        <v>26</v>
      </c>
      <c r="E37" s="10" t="s">
        <v>38</v>
      </c>
      <c r="F37" s="14">
        <v>147406</v>
      </c>
      <c r="G37" s="14">
        <v>147406</v>
      </c>
      <c r="H37" s="14">
        <v>147406</v>
      </c>
    </row>
    <row r="38" spans="1:11" ht="78" x14ac:dyDescent="0.3">
      <c r="A38" s="12" t="s">
        <v>58</v>
      </c>
      <c r="B38" s="10" t="s">
        <v>56</v>
      </c>
      <c r="C38" s="11" t="s">
        <v>54</v>
      </c>
      <c r="D38" s="10" t="s">
        <v>26</v>
      </c>
      <c r="E38" s="10" t="s">
        <v>34</v>
      </c>
      <c r="F38" s="14">
        <v>245</v>
      </c>
      <c r="G38" s="14">
        <v>245</v>
      </c>
      <c r="H38" s="14">
        <v>245</v>
      </c>
    </row>
    <row r="39" spans="1:11" ht="78" x14ac:dyDescent="0.3">
      <c r="A39" s="12" t="s">
        <v>58</v>
      </c>
      <c r="B39" s="10" t="s">
        <v>56</v>
      </c>
      <c r="C39" s="11" t="s">
        <v>54</v>
      </c>
      <c r="D39" s="10" t="s">
        <v>26</v>
      </c>
      <c r="E39" s="10" t="s">
        <v>38</v>
      </c>
      <c r="F39" s="14">
        <v>1733.6</v>
      </c>
      <c r="G39" s="14">
        <v>1733.6</v>
      </c>
      <c r="H39" s="14">
        <v>1733.6</v>
      </c>
    </row>
    <row r="40" spans="1:11" ht="46.8" x14ac:dyDescent="0.3">
      <c r="A40" s="9" t="s">
        <v>59</v>
      </c>
      <c r="B40" s="10" t="s">
        <v>60</v>
      </c>
      <c r="C40" s="11"/>
      <c r="D40" s="10"/>
      <c r="E40" s="10"/>
      <c r="F40" s="14">
        <f>F41+F42</f>
        <v>97154.6</v>
      </c>
      <c r="G40" s="14">
        <f t="shared" ref="G40:H40" si="13">G41+G42</f>
        <v>97154.6</v>
      </c>
      <c r="H40" s="14">
        <f t="shared" si="13"/>
        <v>97154.6</v>
      </c>
    </row>
    <row r="41" spans="1:11" ht="93.6" x14ac:dyDescent="0.3">
      <c r="A41" s="12" t="s">
        <v>61</v>
      </c>
      <c r="B41" s="10" t="s">
        <v>60</v>
      </c>
      <c r="C41" s="11" t="s">
        <v>25</v>
      </c>
      <c r="D41" s="10" t="s">
        <v>26</v>
      </c>
      <c r="E41" s="10" t="s">
        <v>34</v>
      </c>
      <c r="F41" s="14">
        <v>94449</v>
      </c>
      <c r="G41" s="14">
        <v>94449</v>
      </c>
      <c r="H41" s="14">
        <v>94449</v>
      </c>
    </row>
    <row r="42" spans="1:11" ht="62.4" x14ac:dyDescent="0.3">
      <c r="A42" s="12" t="s">
        <v>62</v>
      </c>
      <c r="B42" s="10" t="s">
        <v>60</v>
      </c>
      <c r="C42" s="11" t="s">
        <v>54</v>
      </c>
      <c r="D42" s="10" t="s">
        <v>26</v>
      </c>
      <c r="E42" s="10" t="s">
        <v>34</v>
      </c>
      <c r="F42" s="14">
        <v>2705.6</v>
      </c>
      <c r="G42" s="14">
        <v>2705.6</v>
      </c>
      <c r="H42" s="14">
        <v>2705.6</v>
      </c>
    </row>
    <row r="43" spans="1:11" ht="15.6" x14ac:dyDescent="0.3">
      <c r="A43" s="9" t="s">
        <v>30</v>
      </c>
      <c r="B43" s="10" t="s">
        <v>63</v>
      </c>
      <c r="C43" s="11"/>
      <c r="D43" s="10"/>
      <c r="E43" s="10"/>
      <c r="F43" s="14">
        <f>F44+F45</f>
        <v>76440.600000000006</v>
      </c>
      <c r="G43" s="14">
        <f t="shared" ref="G43:H43" si="14">G44+G45</f>
        <v>73340.399999999994</v>
      </c>
      <c r="H43" s="14">
        <f t="shared" si="14"/>
        <v>73950.5</v>
      </c>
    </row>
    <row r="44" spans="1:11" ht="62.4" x14ac:dyDescent="0.3">
      <c r="A44" s="9" t="s">
        <v>64</v>
      </c>
      <c r="B44" s="10" t="s">
        <v>63</v>
      </c>
      <c r="C44" s="11" t="s">
        <v>25</v>
      </c>
      <c r="D44" s="10" t="s">
        <v>26</v>
      </c>
      <c r="E44" s="10" t="s">
        <v>34</v>
      </c>
      <c r="F44" s="14">
        <v>19740.900000000001</v>
      </c>
      <c r="G44" s="14">
        <v>19740.900000000001</v>
      </c>
      <c r="H44" s="14">
        <v>19740.900000000001</v>
      </c>
    </row>
    <row r="45" spans="1:11" ht="31.2" x14ac:dyDescent="0.3">
      <c r="A45" s="9" t="s">
        <v>65</v>
      </c>
      <c r="B45" s="10" t="s">
        <v>63</v>
      </c>
      <c r="C45" s="11" t="s">
        <v>54</v>
      </c>
      <c r="D45" s="10" t="s">
        <v>26</v>
      </c>
      <c r="E45" s="10" t="s">
        <v>34</v>
      </c>
      <c r="F45" s="14">
        <v>56699.7</v>
      </c>
      <c r="G45" s="14">
        <v>53599.5</v>
      </c>
      <c r="H45" s="14">
        <v>54209.599999999999</v>
      </c>
      <c r="I45" s="19">
        <v>1806.8</v>
      </c>
    </row>
    <row r="46" spans="1:11" ht="15.6" x14ac:dyDescent="0.3">
      <c r="A46" s="9" t="s">
        <v>35</v>
      </c>
      <c r="B46" s="10" t="s">
        <v>66</v>
      </c>
      <c r="C46" s="11"/>
      <c r="D46" s="10"/>
      <c r="E46" s="10"/>
      <c r="F46" s="14">
        <f>F47+F48</f>
        <v>81923.8</v>
      </c>
      <c r="G46" s="14">
        <f t="shared" ref="G46:H46" si="15">G47+G48</f>
        <v>71839.899999999994</v>
      </c>
      <c r="H46" s="14">
        <f t="shared" si="15"/>
        <v>72039.899999999994</v>
      </c>
    </row>
    <row r="47" spans="1:11" ht="62.4" x14ac:dyDescent="0.3">
      <c r="A47" s="9" t="s">
        <v>67</v>
      </c>
      <c r="B47" s="10" t="s">
        <v>66</v>
      </c>
      <c r="C47" s="11" t="s">
        <v>25</v>
      </c>
      <c r="D47" s="10" t="s">
        <v>26</v>
      </c>
      <c r="E47" s="10" t="s">
        <v>38</v>
      </c>
      <c r="F47" s="14">
        <v>43219.5</v>
      </c>
      <c r="G47" s="14">
        <v>43046.400000000001</v>
      </c>
      <c r="H47" s="14">
        <v>43046.400000000001</v>
      </c>
      <c r="I47" s="20">
        <v>173.1</v>
      </c>
      <c r="K47" s="21"/>
    </row>
    <row r="48" spans="1:11" ht="31.2" x14ac:dyDescent="0.3">
      <c r="A48" s="9" t="s">
        <v>68</v>
      </c>
      <c r="B48" s="10" t="s">
        <v>66</v>
      </c>
      <c r="C48" s="11" t="s">
        <v>54</v>
      </c>
      <c r="D48" s="10" t="s">
        <v>26</v>
      </c>
      <c r="E48" s="10" t="s">
        <v>38</v>
      </c>
      <c r="F48" s="14">
        <v>38704.300000000003</v>
      </c>
      <c r="G48" s="14">
        <v>28793.5</v>
      </c>
      <c r="H48" s="14">
        <v>28993.5</v>
      </c>
      <c r="I48" s="19">
        <v>1707</v>
      </c>
    </row>
    <row r="49" spans="1:10" ht="15.6" x14ac:dyDescent="0.3">
      <c r="A49" s="9" t="s">
        <v>39</v>
      </c>
      <c r="B49" s="10" t="s">
        <v>69</v>
      </c>
      <c r="C49" s="11"/>
      <c r="D49" s="10"/>
      <c r="E49" s="10"/>
      <c r="F49" s="14">
        <f>F50+F51</f>
        <v>19430.3</v>
      </c>
      <c r="G49" s="14">
        <f t="shared" ref="G49:H49" si="16">G50+G51</f>
        <v>18926.3</v>
      </c>
      <c r="H49" s="14">
        <f t="shared" si="16"/>
        <v>18926.3</v>
      </c>
    </row>
    <row r="50" spans="1:10" ht="62.4" x14ac:dyDescent="0.3">
      <c r="A50" s="9" t="s">
        <v>70</v>
      </c>
      <c r="B50" s="10" t="s">
        <v>69</v>
      </c>
      <c r="C50" s="11" t="s">
        <v>25</v>
      </c>
      <c r="D50" s="10" t="s">
        <v>26</v>
      </c>
      <c r="E50" s="10" t="s">
        <v>15</v>
      </c>
      <c r="F50" s="14">
        <v>15896.4</v>
      </c>
      <c r="G50" s="14">
        <v>15896.4</v>
      </c>
      <c r="H50" s="14">
        <v>15896.4</v>
      </c>
    </row>
    <row r="51" spans="1:10" ht="31.2" x14ac:dyDescent="0.3">
      <c r="A51" s="9" t="s">
        <v>71</v>
      </c>
      <c r="B51" s="10" t="s">
        <v>69</v>
      </c>
      <c r="C51" s="11" t="s">
        <v>54</v>
      </c>
      <c r="D51" s="10" t="s">
        <v>26</v>
      </c>
      <c r="E51" s="10" t="s">
        <v>15</v>
      </c>
      <c r="F51" s="14">
        <v>3533.9</v>
      </c>
      <c r="G51" s="14">
        <v>3029.9</v>
      </c>
      <c r="H51" s="14">
        <v>3029.9</v>
      </c>
      <c r="I51" s="19"/>
      <c r="J51" s="22" t="s">
        <v>806</v>
      </c>
    </row>
    <row r="52" spans="1:10" ht="15.6" x14ac:dyDescent="0.3">
      <c r="A52" s="9" t="s">
        <v>72</v>
      </c>
      <c r="B52" s="10" t="s">
        <v>73</v>
      </c>
      <c r="C52" s="11"/>
      <c r="D52" s="10"/>
      <c r="E52" s="10"/>
      <c r="F52" s="14">
        <f>F53</f>
        <v>1120</v>
      </c>
      <c r="G52" s="14">
        <f t="shared" ref="G52:H52" si="17">G53</f>
        <v>1120</v>
      </c>
      <c r="H52" s="14">
        <f t="shared" si="17"/>
        <v>1120</v>
      </c>
    </row>
    <row r="53" spans="1:10" ht="31.2" x14ac:dyDescent="0.3">
      <c r="A53" s="9" t="s">
        <v>74</v>
      </c>
      <c r="B53" s="10" t="s">
        <v>73</v>
      </c>
      <c r="C53" s="11" t="s">
        <v>54</v>
      </c>
      <c r="D53" s="10" t="s">
        <v>26</v>
      </c>
      <c r="E53" s="10" t="s">
        <v>26</v>
      </c>
      <c r="F53" s="14">
        <v>1120</v>
      </c>
      <c r="G53" s="14">
        <v>1120</v>
      </c>
      <c r="H53" s="14">
        <v>1120</v>
      </c>
    </row>
    <row r="54" spans="1:10" ht="31.2" x14ac:dyDescent="0.3">
      <c r="A54" s="9" t="s">
        <v>75</v>
      </c>
      <c r="B54" s="10" t="s">
        <v>76</v>
      </c>
      <c r="C54" s="11"/>
      <c r="D54" s="10"/>
      <c r="E54" s="10"/>
      <c r="F54" s="14">
        <f>F55+F56</f>
        <v>8546.4000000000015</v>
      </c>
      <c r="G54" s="14">
        <f t="shared" ref="G54:H54" si="18">G55+G56</f>
        <v>5432.7000000000007</v>
      </c>
      <c r="H54" s="14">
        <f t="shared" si="18"/>
        <v>5432.7000000000007</v>
      </c>
    </row>
    <row r="55" spans="1:10" ht="62.4" x14ac:dyDescent="0.3">
      <c r="A55" s="12" t="s">
        <v>77</v>
      </c>
      <c r="B55" s="10" t="s">
        <v>76</v>
      </c>
      <c r="C55" s="11" t="s">
        <v>25</v>
      </c>
      <c r="D55" s="10" t="s">
        <v>26</v>
      </c>
      <c r="E55" s="10" t="s">
        <v>38</v>
      </c>
      <c r="F55" s="14">
        <v>2966.3</v>
      </c>
      <c r="G55" s="14">
        <v>2966.3</v>
      </c>
      <c r="H55" s="14">
        <v>2966.3</v>
      </c>
    </row>
    <row r="56" spans="1:10" ht="46.8" x14ac:dyDescent="0.3">
      <c r="A56" s="9" t="s">
        <v>78</v>
      </c>
      <c r="B56" s="10" t="s">
        <v>76</v>
      </c>
      <c r="C56" s="11" t="s">
        <v>54</v>
      </c>
      <c r="D56" s="10" t="s">
        <v>26</v>
      </c>
      <c r="E56" s="10" t="s">
        <v>38</v>
      </c>
      <c r="F56" s="14">
        <v>5580.1</v>
      </c>
      <c r="G56" s="14">
        <v>2466.4</v>
      </c>
      <c r="H56" s="14">
        <v>2466.4</v>
      </c>
      <c r="I56" s="19"/>
      <c r="J56" s="22" t="s">
        <v>807</v>
      </c>
    </row>
    <row r="57" spans="1:10" ht="31.2" x14ac:dyDescent="0.3">
      <c r="A57" s="9" t="s">
        <v>79</v>
      </c>
      <c r="B57" s="10" t="s">
        <v>80</v>
      </c>
      <c r="C57" s="11"/>
      <c r="D57" s="10"/>
      <c r="E57" s="10"/>
      <c r="F57" s="14">
        <f>F58</f>
        <v>250</v>
      </c>
      <c r="G57" s="14">
        <f t="shared" ref="G57:H57" si="19">G58</f>
        <v>0</v>
      </c>
      <c r="H57" s="14">
        <f t="shared" si="19"/>
        <v>0</v>
      </c>
    </row>
    <row r="58" spans="1:10" ht="15.6" x14ac:dyDescent="0.3">
      <c r="A58" s="9" t="s">
        <v>20</v>
      </c>
      <c r="B58" s="10" t="s">
        <v>81</v>
      </c>
      <c r="C58" s="11"/>
      <c r="D58" s="10"/>
      <c r="E58" s="10"/>
      <c r="F58" s="14">
        <f>F59</f>
        <v>250</v>
      </c>
      <c r="G58" s="14">
        <f t="shared" ref="G58:H58" si="20">G59</f>
        <v>0</v>
      </c>
      <c r="H58" s="14">
        <f t="shared" si="20"/>
        <v>0</v>
      </c>
    </row>
    <row r="59" spans="1:10" ht="15.6" x14ac:dyDescent="0.3">
      <c r="A59" s="9" t="s">
        <v>82</v>
      </c>
      <c r="B59" s="10" t="s">
        <v>83</v>
      </c>
      <c r="C59" s="11"/>
      <c r="D59" s="10"/>
      <c r="E59" s="10"/>
      <c r="F59" s="14">
        <f>F60+F61</f>
        <v>250</v>
      </c>
      <c r="G59" s="14">
        <f t="shared" ref="G59:H59" si="21">G60+G61</f>
        <v>0</v>
      </c>
      <c r="H59" s="14">
        <f t="shared" si="21"/>
        <v>0</v>
      </c>
    </row>
    <row r="60" spans="1:10" ht="31.2" x14ac:dyDescent="0.3">
      <c r="A60" s="9" t="s">
        <v>84</v>
      </c>
      <c r="B60" s="10" t="s">
        <v>83</v>
      </c>
      <c r="C60" s="11" t="s">
        <v>54</v>
      </c>
      <c r="D60" s="10" t="s">
        <v>26</v>
      </c>
      <c r="E60" s="10" t="s">
        <v>26</v>
      </c>
      <c r="F60" s="14">
        <v>200</v>
      </c>
      <c r="G60" s="14">
        <v>0</v>
      </c>
      <c r="H60" s="14">
        <v>0</v>
      </c>
    </row>
    <row r="61" spans="1:10" ht="31.2" x14ac:dyDescent="0.3">
      <c r="A61" s="9" t="s">
        <v>85</v>
      </c>
      <c r="B61" s="10" t="s">
        <v>83</v>
      </c>
      <c r="C61" s="11" t="s">
        <v>13</v>
      </c>
      <c r="D61" s="10" t="s">
        <v>26</v>
      </c>
      <c r="E61" s="10" t="s">
        <v>26</v>
      </c>
      <c r="F61" s="14">
        <v>50</v>
      </c>
      <c r="G61" s="14">
        <v>0</v>
      </c>
      <c r="H61" s="14">
        <v>0</v>
      </c>
    </row>
    <row r="62" spans="1:10" ht="31.2" x14ac:dyDescent="0.3">
      <c r="A62" s="9" t="s">
        <v>86</v>
      </c>
      <c r="B62" s="10" t="s">
        <v>87</v>
      </c>
      <c r="C62" s="11"/>
      <c r="D62" s="10"/>
      <c r="E62" s="10"/>
      <c r="F62" s="14">
        <f>F63</f>
        <v>150</v>
      </c>
      <c r="G62" s="14">
        <f t="shared" ref="G62:H62" si="22">G63</f>
        <v>0</v>
      </c>
      <c r="H62" s="14">
        <f t="shared" si="22"/>
        <v>0</v>
      </c>
    </row>
    <row r="63" spans="1:10" ht="15.6" x14ac:dyDescent="0.3">
      <c r="A63" s="9" t="s">
        <v>20</v>
      </c>
      <c r="B63" s="10" t="s">
        <v>88</v>
      </c>
      <c r="C63" s="11"/>
      <c r="D63" s="10"/>
      <c r="E63" s="10"/>
      <c r="F63" s="14">
        <f>F64</f>
        <v>150</v>
      </c>
      <c r="G63" s="14">
        <f t="shared" ref="G63:H63" si="23">G64</f>
        <v>0</v>
      </c>
      <c r="H63" s="14">
        <f t="shared" si="23"/>
        <v>0</v>
      </c>
    </row>
    <row r="64" spans="1:10" ht="46.8" x14ac:dyDescent="0.3">
      <c r="A64" s="9" t="s">
        <v>89</v>
      </c>
      <c r="B64" s="10" t="s">
        <v>90</v>
      </c>
      <c r="C64" s="11"/>
      <c r="D64" s="10"/>
      <c r="E64" s="10"/>
      <c r="F64" s="14">
        <f>F65</f>
        <v>150</v>
      </c>
      <c r="G64" s="14">
        <f t="shared" ref="G64:H64" si="24">G65</f>
        <v>0</v>
      </c>
      <c r="H64" s="14">
        <f t="shared" si="24"/>
        <v>0</v>
      </c>
    </row>
    <row r="65" spans="1:10" ht="62.4" x14ac:dyDescent="0.3">
      <c r="A65" s="12" t="s">
        <v>91</v>
      </c>
      <c r="B65" s="10" t="s">
        <v>90</v>
      </c>
      <c r="C65" s="11" t="s">
        <v>54</v>
      </c>
      <c r="D65" s="10" t="s">
        <v>26</v>
      </c>
      <c r="E65" s="10" t="s">
        <v>27</v>
      </c>
      <c r="F65" s="14">
        <v>150</v>
      </c>
      <c r="G65" s="14">
        <v>0</v>
      </c>
      <c r="H65" s="14">
        <v>0</v>
      </c>
    </row>
    <row r="66" spans="1:10" ht="31.2" x14ac:dyDescent="0.3">
      <c r="A66" s="9" t="s">
        <v>92</v>
      </c>
      <c r="B66" s="10" t="s">
        <v>93</v>
      </c>
      <c r="C66" s="11"/>
      <c r="D66" s="10"/>
      <c r="E66" s="10"/>
      <c r="F66" s="14">
        <f>F67</f>
        <v>6300</v>
      </c>
      <c r="G66" s="14">
        <f t="shared" ref="G66:H66" si="25">G67</f>
        <v>0</v>
      </c>
      <c r="H66" s="14">
        <f t="shared" si="25"/>
        <v>0</v>
      </c>
    </row>
    <row r="67" spans="1:10" ht="31.2" x14ac:dyDescent="0.3">
      <c r="A67" s="9" t="s">
        <v>45</v>
      </c>
      <c r="B67" s="10" t="s">
        <v>94</v>
      </c>
      <c r="C67" s="11"/>
      <c r="D67" s="10"/>
      <c r="E67" s="10"/>
      <c r="F67" s="14">
        <f>F68+F70</f>
        <v>6300</v>
      </c>
      <c r="G67" s="14">
        <f t="shared" ref="G67:H67" si="26">G68+G70</f>
        <v>0</v>
      </c>
      <c r="H67" s="14">
        <f t="shared" si="26"/>
        <v>0</v>
      </c>
    </row>
    <row r="68" spans="1:10" ht="15.6" x14ac:dyDescent="0.3">
      <c r="A68" s="9" t="s">
        <v>35</v>
      </c>
      <c r="B68" s="10" t="s">
        <v>95</v>
      </c>
      <c r="C68" s="11"/>
      <c r="D68" s="10"/>
      <c r="E68" s="10"/>
      <c r="F68" s="14">
        <f>F69</f>
        <v>6120</v>
      </c>
      <c r="G68" s="14">
        <f t="shared" ref="G68:H68" si="27">G69</f>
        <v>0</v>
      </c>
      <c r="H68" s="14">
        <f t="shared" si="27"/>
        <v>0</v>
      </c>
    </row>
    <row r="69" spans="1:10" ht="31.2" x14ac:dyDescent="0.3">
      <c r="A69" s="9" t="s">
        <v>68</v>
      </c>
      <c r="B69" s="10" t="s">
        <v>95</v>
      </c>
      <c r="C69" s="11" t="s">
        <v>54</v>
      </c>
      <c r="D69" s="10" t="s">
        <v>26</v>
      </c>
      <c r="E69" s="10" t="s">
        <v>38</v>
      </c>
      <c r="F69" s="14">
        <v>6120</v>
      </c>
      <c r="G69" s="14">
        <v>0</v>
      </c>
      <c r="H69" s="14">
        <v>0</v>
      </c>
    </row>
    <row r="70" spans="1:10" ht="31.2" x14ac:dyDescent="0.3">
      <c r="A70" s="9" t="s">
        <v>42</v>
      </c>
      <c r="B70" s="10" t="s">
        <v>96</v>
      </c>
      <c r="C70" s="11"/>
      <c r="D70" s="10"/>
      <c r="E70" s="10"/>
      <c r="F70" s="14">
        <f>F71</f>
        <v>180</v>
      </c>
      <c r="G70" s="14">
        <f t="shared" ref="G70:H70" si="28">G71</f>
        <v>0</v>
      </c>
      <c r="H70" s="14">
        <f t="shared" si="28"/>
        <v>0</v>
      </c>
    </row>
    <row r="71" spans="1:10" ht="46.8" x14ac:dyDescent="0.3">
      <c r="A71" s="9" t="s">
        <v>97</v>
      </c>
      <c r="B71" s="10" t="s">
        <v>96</v>
      </c>
      <c r="C71" s="11" t="s">
        <v>54</v>
      </c>
      <c r="D71" s="10" t="s">
        <v>26</v>
      </c>
      <c r="E71" s="10" t="s">
        <v>38</v>
      </c>
      <c r="F71" s="14">
        <v>180</v>
      </c>
      <c r="G71" s="14">
        <v>0</v>
      </c>
      <c r="H71" s="14">
        <v>0</v>
      </c>
    </row>
    <row r="72" spans="1:10" ht="46.8" x14ac:dyDescent="0.3">
      <c r="A72" s="9" t="s">
        <v>98</v>
      </c>
      <c r="B72" s="10" t="s">
        <v>99</v>
      </c>
      <c r="C72" s="11"/>
      <c r="D72" s="10"/>
      <c r="E72" s="10"/>
      <c r="F72" s="14">
        <f>F73</f>
        <v>6702</v>
      </c>
      <c r="G72" s="14">
        <f t="shared" ref="G72:H72" si="29">G73</f>
        <v>0</v>
      </c>
      <c r="H72" s="14">
        <f t="shared" si="29"/>
        <v>0</v>
      </c>
    </row>
    <row r="73" spans="1:10" ht="31.2" x14ac:dyDescent="0.3">
      <c r="A73" s="9" t="s">
        <v>45</v>
      </c>
      <c r="B73" s="10" t="s">
        <v>100</v>
      </c>
      <c r="C73" s="11"/>
      <c r="D73" s="10"/>
      <c r="E73" s="10"/>
      <c r="F73" s="14">
        <f>F74+F78+F76</f>
        <v>6702</v>
      </c>
      <c r="G73" s="14">
        <f t="shared" ref="G73:H73" si="30">G74+G78</f>
        <v>0</v>
      </c>
      <c r="H73" s="14">
        <f t="shared" si="30"/>
        <v>0</v>
      </c>
    </row>
    <row r="74" spans="1:10" ht="15.6" x14ac:dyDescent="0.3">
      <c r="A74" s="9" t="s">
        <v>30</v>
      </c>
      <c r="B74" s="10" t="s">
        <v>101</v>
      </c>
      <c r="C74" s="11"/>
      <c r="D74" s="10"/>
      <c r="E74" s="10"/>
      <c r="F74" s="14">
        <f>F75</f>
        <v>3140</v>
      </c>
      <c r="G74" s="14">
        <f t="shared" ref="G74:H74" si="31">G75</f>
        <v>0</v>
      </c>
      <c r="H74" s="14">
        <f t="shared" si="31"/>
        <v>0</v>
      </c>
    </row>
    <row r="75" spans="1:10" ht="31.2" x14ac:dyDescent="0.3">
      <c r="A75" s="9" t="s">
        <v>65</v>
      </c>
      <c r="B75" s="10" t="s">
        <v>101</v>
      </c>
      <c r="C75" s="11" t="s">
        <v>54</v>
      </c>
      <c r="D75" s="10" t="s">
        <v>26</v>
      </c>
      <c r="E75" s="10" t="s">
        <v>34</v>
      </c>
      <c r="F75" s="14">
        <v>3140</v>
      </c>
      <c r="G75" s="14">
        <v>0</v>
      </c>
      <c r="H75" s="14">
        <v>0</v>
      </c>
    </row>
    <row r="76" spans="1:10" ht="15.6" x14ac:dyDescent="0.3">
      <c r="A76" s="9" t="s">
        <v>35</v>
      </c>
      <c r="B76" s="10" t="s">
        <v>775</v>
      </c>
      <c r="C76" s="11"/>
      <c r="D76" s="10"/>
      <c r="E76" s="10"/>
      <c r="F76" s="14">
        <f>F77</f>
        <v>2702</v>
      </c>
      <c r="G76" s="14"/>
      <c r="H76" s="14"/>
    </row>
    <row r="77" spans="1:10" ht="31.2" x14ac:dyDescent="0.3">
      <c r="A77" s="9" t="s">
        <v>68</v>
      </c>
      <c r="B77" s="10" t="s">
        <v>775</v>
      </c>
      <c r="C77" s="11">
        <v>200</v>
      </c>
      <c r="D77" s="10" t="s">
        <v>26</v>
      </c>
      <c r="E77" s="10" t="s">
        <v>38</v>
      </c>
      <c r="F77" s="14">
        <v>2702</v>
      </c>
      <c r="G77" s="14"/>
      <c r="H77" s="14"/>
      <c r="J77" s="22" t="s">
        <v>808</v>
      </c>
    </row>
    <row r="78" spans="1:10" ht="15.6" x14ac:dyDescent="0.3">
      <c r="A78" s="9" t="s">
        <v>39</v>
      </c>
      <c r="B78" s="10" t="s">
        <v>102</v>
      </c>
      <c r="C78" s="11"/>
      <c r="D78" s="10"/>
      <c r="E78" s="10"/>
      <c r="F78" s="14">
        <f>F79</f>
        <v>860</v>
      </c>
      <c r="G78" s="14">
        <f t="shared" ref="G78:H78" si="32">G79</f>
        <v>0</v>
      </c>
      <c r="H78" s="14">
        <f t="shared" si="32"/>
        <v>0</v>
      </c>
    </row>
    <row r="79" spans="1:10" ht="31.2" x14ac:dyDescent="0.3">
      <c r="A79" s="9" t="s">
        <v>71</v>
      </c>
      <c r="B79" s="10" t="s">
        <v>102</v>
      </c>
      <c r="C79" s="11" t="s">
        <v>54</v>
      </c>
      <c r="D79" s="10" t="s">
        <v>26</v>
      </c>
      <c r="E79" s="10" t="s">
        <v>15</v>
      </c>
      <c r="F79" s="14">
        <v>860</v>
      </c>
      <c r="G79" s="14">
        <v>0</v>
      </c>
      <c r="H79" s="14">
        <v>0</v>
      </c>
    </row>
    <row r="80" spans="1:10" ht="31.2" x14ac:dyDescent="0.3">
      <c r="A80" s="6" t="s">
        <v>103</v>
      </c>
      <c r="B80" s="7" t="s">
        <v>104</v>
      </c>
      <c r="C80" s="5"/>
      <c r="D80" s="7"/>
      <c r="E80" s="7"/>
      <c r="F80" s="13">
        <f>F81+F110+F120+F128+F140+F154+F160</f>
        <v>98286.499999999985</v>
      </c>
      <c r="G80" s="13">
        <f>G81+G110+G120+G128+G140+G154+G160</f>
        <v>56717.2</v>
      </c>
      <c r="H80" s="13">
        <f>H81+H110+H120+H128+H140+H154+H160</f>
        <v>63024.1</v>
      </c>
    </row>
    <row r="81" spans="1:8" ht="46.8" x14ac:dyDescent="0.3">
      <c r="A81" s="9" t="s">
        <v>105</v>
      </c>
      <c r="B81" s="10" t="s">
        <v>106</v>
      </c>
      <c r="C81" s="11"/>
      <c r="D81" s="10"/>
      <c r="E81" s="10"/>
      <c r="F81" s="14">
        <f>F84+F86+F88+F92+F94+F96+F103</f>
        <v>45721.5</v>
      </c>
      <c r="G81" s="14">
        <f>G84+G86+G88+G92+G94+G96+G103</f>
        <v>7280.2</v>
      </c>
      <c r="H81" s="14">
        <f>H84+H86+H88+H92+H94+H96+H103+H82+H90</f>
        <v>5435.8</v>
      </c>
    </row>
    <row r="82" spans="1:8" ht="31.2" x14ac:dyDescent="0.3">
      <c r="A82" s="17" t="s">
        <v>193</v>
      </c>
      <c r="B82" s="10" t="s">
        <v>759</v>
      </c>
      <c r="C82" s="11"/>
      <c r="D82" s="10"/>
      <c r="E82" s="10"/>
      <c r="F82" s="14"/>
      <c r="G82" s="14"/>
      <c r="H82" s="14">
        <f>H83</f>
        <v>3150</v>
      </c>
    </row>
    <row r="83" spans="1:8" ht="46.8" x14ac:dyDescent="0.3">
      <c r="A83" s="16" t="s">
        <v>194</v>
      </c>
      <c r="B83" s="10" t="s">
        <v>759</v>
      </c>
      <c r="C83" s="11">
        <v>200</v>
      </c>
      <c r="D83" s="10" t="s">
        <v>26</v>
      </c>
      <c r="E83" s="10" t="s">
        <v>15</v>
      </c>
      <c r="F83" s="14"/>
      <c r="G83" s="14"/>
      <c r="H83" s="14">
        <v>3150</v>
      </c>
    </row>
    <row r="84" spans="1:8" ht="46.8" x14ac:dyDescent="0.3">
      <c r="A84" s="9" t="s">
        <v>107</v>
      </c>
      <c r="B84" s="10" t="s">
        <v>108</v>
      </c>
      <c r="C84" s="11"/>
      <c r="D84" s="10"/>
      <c r="E84" s="10"/>
      <c r="F84" s="14">
        <f>F85</f>
        <v>0</v>
      </c>
      <c r="G84" s="14">
        <f t="shared" ref="G84:H84" si="33">G85</f>
        <v>3022.9</v>
      </c>
      <c r="H84" s="14">
        <f t="shared" si="33"/>
        <v>1791.6</v>
      </c>
    </row>
    <row r="85" spans="1:8" ht="78" x14ac:dyDescent="0.3">
      <c r="A85" s="12" t="s">
        <v>109</v>
      </c>
      <c r="B85" s="10" t="s">
        <v>108</v>
      </c>
      <c r="C85" s="11" t="s">
        <v>54</v>
      </c>
      <c r="D85" s="10" t="s">
        <v>110</v>
      </c>
      <c r="E85" s="10" t="s">
        <v>34</v>
      </c>
      <c r="F85" s="14">
        <v>0</v>
      </c>
      <c r="G85" s="14">
        <v>3022.9</v>
      </c>
      <c r="H85" s="14">
        <v>1791.6</v>
      </c>
    </row>
    <row r="86" spans="1:8" ht="46.8" x14ac:dyDescent="0.3">
      <c r="A86" s="9" t="s">
        <v>111</v>
      </c>
      <c r="B86" s="10" t="s">
        <v>112</v>
      </c>
      <c r="C86" s="11"/>
      <c r="D86" s="10"/>
      <c r="E86" s="10"/>
      <c r="F86" s="14">
        <f>F87</f>
        <v>3920</v>
      </c>
      <c r="G86" s="14">
        <f t="shared" ref="G86:H86" si="34">G87</f>
        <v>0</v>
      </c>
      <c r="H86" s="14">
        <f t="shared" si="34"/>
        <v>0</v>
      </c>
    </row>
    <row r="87" spans="1:8" ht="62.4" x14ac:dyDescent="0.3">
      <c r="A87" s="9" t="s">
        <v>113</v>
      </c>
      <c r="B87" s="10" t="s">
        <v>112</v>
      </c>
      <c r="C87" s="11" t="s">
        <v>54</v>
      </c>
      <c r="D87" s="10" t="s">
        <v>26</v>
      </c>
      <c r="E87" s="10" t="s">
        <v>15</v>
      </c>
      <c r="F87" s="14">
        <v>3920</v>
      </c>
      <c r="G87" s="14">
        <v>0</v>
      </c>
      <c r="H87" s="14">
        <v>0</v>
      </c>
    </row>
    <row r="88" spans="1:8" ht="31.2" x14ac:dyDescent="0.3">
      <c r="A88" s="9" t="s">
        <v>114</v>
      </c>
      <c r="B88" s="10" t="s">
        <v>115</v>
      </c>
      <c r="C88" s="11"/>
      <c r="D88" s="10"/>
      <c r="E88" s="10"/>
      <c r="F88" s="14">
        <f>F89</f>
        <v>515.5</v>
      </c>
      <c r="G88" s="14">
        <f t="shared" ref="G88:H88" si="35">G89</f>
        <v>3955</v>
      </c>
      <c r="H88" s="14">
        <f t="shared" si="35"/>
        <v>0</v>
      </c>
    </row>
    <row r="89" spans="1:8" ht="46.8" x14ac:dyDescent="0.3">
      <c r="A89" s="9" t="s">
        <v>116</v>
      </c>
      <c r="B89" s="10" t="s">
        <v>115</v>
      </c>
      <c r="C89" s="11" t="s">
        <v>54</v>
      </c>
      <c r="D89" s="10" t="s">
        <v>110</v>
      </c>
      <c r="E89" s="10" t="s">
        <v>34</v>
      </c>
      <c r="F89" s="14">
        <v>515.5</v>
      </c>
      <c r="G89" s="14">
        <v>3955</v>
      </c>
      <c r="H89" s="14">
        <v>0</v>
      </c>
    </row>
    <row r="90" spans="1:8" ht="31.2" x14ac:dyDescent="0.3">
      <c r="A90" s="17" t="s">
        <v>201</v>
      </c>
      <c r="B90" s="10" t="s">
        <v>760</v>
      </c>
      <c r="C90" s="11"/>
      <c r="D90" s="10"/>
      <c r="E90" s="10"/>
      <c r="F90" s="14"/>
      <c r="G90" s="14"/>
      <c r="H90" s="14">
        <f>H91</f>
        <v>315</v>
      </c>
    </row>
    <row r="91" spans="1:8" ht="46.8" x14ac:dyDescent="0.3">
      <c r="A91" s="16" t="s">
        <v>202</v>
      </c>
      <c r="B91" s="10" t="s">
        <v>760</v>
      </c>
      <c r="C91" s="11">
        <v>200</v>
      </c>
      <c r="D91" s="10" t="s">
        <v>26</v>
      </c>
      <c r="E91" s="10" t="s">
        <v>15</v>
      </c>
      <c r="F91" s="14"/>
      <c r="G91" s="14"/>
      <c r="H91" s="14">
        <v>315</v>
      </c>
    </row>
    <row r="92" spans="1:8" ht="62.4" x14ac:dyDescent="0.3">
      <c r="A92" s="9" t="s">
        <v>117</v>
      </c>
      <c r="B92" s="10" t="s">
        <v>118</v>
      </c>
      <c r="C92" s="11"/>
      <c r="D92" s="10"/>
      <c r="E92" s="10"/>
      <c r="F92" s="14">
        <f>F93</f>
        <v>0</v>
      </c>
      <c r="G92" s="14">
        <f t="shared" ref="G92:H92" si="36">G93</f>
        <v>0</v>
      </c>
      <c r="H92" s="14">
        <f t="shared" si="36"/>
        <v>179.2</v>
      </c>
    </row>
    <row r="93" spans="1:8" ht="78" x14ac:dyDescent="0.3">
      <c r="A93" s="12" t="s">
        <v>119</v>
      </c>
      <c r="B93" s="10" t="s">
        <v>118</v>
      </c>
      <c r="C93" s="11" t="s">
        <v>54</v>
      </c>
      <c r="D93" s="10" t="s">
        <v>110</v>
      </c>
      <c r="E93" s="10" t="s">
        <v>34</v>
      </c>
      <c r="F93" s="14">
        <v>0</v>
      </c>
      <c r="G93" s="14">
        <v>0</v>
      </c>
      <c r="H93" s="14">
        <v>179.2</v>
      </c>
    </row>
    <row r="94" spans="1:8" ht="46.8" x14ac:dyDescent="0.3">
      <c r="A94" s="9" t="s">
        <v>120</v>
      </c>
      <c r="B94" s="10" t="s">
        <v>121</v>
      </c>
      <c r="C94" s="11"/>
      <c r="D94" s="10"/>
      <c r="E94" s="10"/>
      <c r="F94" s="14">
        <f>F95</f>
        <v>80</v>
      </c>
      <c r="G94" s="14">
        <f t="shared" ref="G94:H94" si="37">G95</f>
        <v>302.3</v>
      </c>
      <c r="H94" s="14">
        <f t="shared" si="37"/>
        <v>0</v>
      </c>
    </row>
    <row r="95" spans="1:8" ht="62.4" x14ac:dyDescent="0.3">
      <c r="A95" s="12" t="s">
        <v>122</v>
      </c>
      <c r="B95" s="10" t="s">
        <v>121</v>
      </c>
      <c r="C95" s="11" t="s">
        <v>54</v>
      </c>
      <c r="D95" s="10" t="s">
        <v>26</v>
      </c>
      <c r="E95" s="10" t="s">
        <v>15</v>
      </c>
      <c r="F95" s="14">
        <v>80</v>
      </c>
      <c r="G95" s="14">
        <v>302.3</v>
      </c>
      <c r="H95" s="14">
        <v>0</v>
      </c>
    </row>
    <row r="96" spans="1:8" ht="15.6" x14ac:dyDescent="0.3">
      <c r="A96" s="9" t="s">
        <v>123</v>
      </c>
      <c r="B96" s="10" t="s">
        <v>124</v>
      </c>
      <c r="C96" s="11"/>
      <c r="D96" s="10"/>
      <c r="E96" s="10"/>
      <c r="F96" s="14">
        <f>F97+F99+F101</f>
        <v>33818.5</v>
      </c>
      <c r="G96" s="14">
        <f t="shared" ref="G96:H96" si="38">G97+G99+G101</f>
        <v>0</v>
      </c>
      <c r="H96" s="14">
        <f t="shared" si="38"/>
        <v>0</v>
      </c>
    </row>
    <row r="97" spans="1:10" ht="15.6" x14ac:dyDescent="0.3">
      <c r="A97" s="9" t="s">
        <v>656</v>
      </c>
      <c r="B97" s="10" t="s">
        <v>779</v>
      </c>
      <c r="C97" s="11"/>
      <c r="D97" s="10"/>
      <c r="E97" s="10"/>
      <c r="F97" s="14">
        <f>F98</f>
        <v>700</v>
      </c>
      <c r="G97" s="14">
        <f t="shared" ref="G97:H97" si="39">G98</f>
        <v>0</v>
      </c>
      <c r="H97" s="14">
        <f t="shared" si="39"/>
        <v>0</v>
      </c>
    </row>
    <row r="98" spans="1:10" ht="31.2" x14ac:dyDescent="0.3">
      <c r="A98" s="9" t="s">
        <v>658</v>
      </c>
      <c r="B98" s="10" t="s">
        <v>779</v>
      </c>
      <c r="C98" s="11" t="s">
        <v>54</v>
      </c>
      <c r="D98" s="10" t="s">
        <v>110</v>
      </c>
      <c r="E98" s="10" t="s">
        <v>19</v>
      </c>
      <c r="F98" s="14">
        <v>700</v>
      </c>
      <c r="G98" s="14">
        <v>0</v>
      </c>
      <c r="H98" s="14">
        <v>0</v>
      </c>
      <c r="J98" s="22" t="s">
        <v>780</v>
      </c>
    </row>
    <row r="99" spans="1:10" ht="31.2" x14ac:dyDescent="0.3">
      <c r="A99" s="9" t="s">
        <v>125</v>
      </c>
      <c r="B99" s="10" t="s">
        <v>126</v>
      </c>
      <c r="C99" s="11"/>
      <c r="D99" s="10"/>
      <c r="E99" s="10"/>
      <c r="F99" s="14">
        <f>F100</f>
        <v>30000</v>
      </c>
      <c r="G99" s="14">
        <f>G100</f>
        <v>0</v>
      </c>
      <c r="H99" s="14">
        <f>H100</f>
        <v>0</v>
      </c>
    </row>
    <row r="100" spans="1:10" ht="46.8" x14ac:dyDescent="0.3">
      <c r="A100" s="9" t="s">
        <v>127</v>
      </c>
      <c r="B100" s="10" t="s">
        <v>126</v>
      </c>
      <c r="C100" s="11" t="s">
        <v>128</v>
      </c>
      <c r="D100" s="10" t="s">
        <v>110</v>
      </c>
      <c r="E100" s="10" t="s">
        <v>19</v>
      </c>
      <c r="F100" s="14">
        <v>30000</v>
      </c>
      <c r="G100" s="14">
        <v>0</v>
      </c>
      <c r="H100" s="14">
        <v>0</v>
      </c>
    </row>
    <row r="101" spans="1:10" ht="15.6" x14ac:dyDescent="0.3">
      <c r="A101" s="9" t="s">
        <v>129</v>
      </c>
      <c r="B101" s="10" t="s">
        <v>130</v>
      </c>
      <c r="C101" s="11"/>
      <c r="D101" s="10"/>
      <c r="E101" s="10"/>
      <c r="F101" s="14">
        <f>F102</f>
        <v>3118.5</v>
      </c>
      <c r="G101" s="14">
        <f>G102</f>
        <v>0</v>
      </c>
      <c r="H101" s="14">
        <f>H102</f>
        <v>0</v>
      </c>
    </row>
    <row r="102" spans="1:10" ht="31.2" x14ac:dyDescent="0.3">
      <c r="A102" s="9" t="s">
        <v>131</v>
      </c>
      <c r="B102" s="10" t="s">
        <v>130</v>
      </c>
      <c r="C102" s="11" t="s">
        <v>128</v>
      </c>
      <c r="D102" s="10" t="s">
        <v>110</v>
      </c>
      <c r="E102" s="10" t="s">
        <v>19</v>
      </c>
      <c r="F102" s="14">
        <v>3118.5</v>
      </c>
      <c r="G102" s="14">
        <v>0</v>
      </c>
      <c r="H102" s="14">
        <v>0</v>
      </c>
      <c r="J102" s="22" t="s">
        <v>792</v>
      </c>
    </row>
    <row r="103" spans="1:10" ht="31.2" x14ac:dyDescent="0.3">
      <c r="A103" s="9" t="s">
        <v>132</v>
      </c>
      <c r="B103" s="10" t="s">
        <v>133</v>
      </c>
      <c r="C103" s="11"/>
      <c r="D103" s="10"/>
      <c r="E103" s="10"/>
      <c r="F103" s="14">
        <f>F106+F108+F104</f>
        <v>7387.5</v>
      </c>
      <c r="G103" s="14">
        <f t="shared" ref="G103:H103" si="40">G106+G108</f>
        <v>0</v>
      </c>
      <c r="H103" s="14">
        <f t="shared" si="40"/>
        <v>0</v>
      </c>
    </row>
    <row r="104" spans="1:10" ht="15.6" x14ac:dyDescent="0.3">
      <c r="A104" s="9" t="s">
        <v>39</v>
      </c>
      <c r="B104" s="10" t="s">
        <v>776</v>
      </c>
      <c r="C104" s="11"/>
      <c r="D104" s="10"/>
      <c r="E104" s="10"/>
      <c r="F104" s="14">
        <f>F105</f>
        <v>146.4</v>
      </c>
      <c r="G104" s="14"/>
      <c r="H104" s="14"/>
    </row>
    <row r="105" spans="1:10" ht="31.2" x14ac:dyDescent="0.3">
      <c r="A105" s="9" t="s">
        <v>71</v>
      </c>
      <c r="B105" s="10" t="s">
        <v>776</v>
      </c>
      <c r="C105" s="11">
        <v>200</v>
      </c>
      <c r="D105" s="10" t="s">
        <v>26</v>
      </c>
      <c r="E105" s="10" t="s">
        <v>15</v>
      </c>
      <c r="F105" s="14">
        <v>146.4</v>
      </c>
      <c r="G105" s="14"/>
      <c r="H105" s="14"/>
      <c r="J105" s="22" t="s">
        <v>809</v>
      </c>
    </row>
    <row r="106" spans="1:10" ht="15.6" x14ac:dyDescent="0.3">
      <c r="A106" s="9" t="s">
        <v>134</v>
      </c>
      <c r="B106" s="10" t="s">
        <v>135</v>
      </c>
      <c r="C106" s="11"/>
      <c r="D106" s="10"/>
      <c r="E106" s="10"/>
      <c r="F106" s="14">
        <f>F107</f>
        <v>6489.3</v>
      </c>
      <c r="G106" s="14">
        <f t="shared" ref="G106:H106" si="41">G107</f>
        <v>0</v>
      </c>
      <c r="H106" s="14">
        <f t="shared" si="41"/>
        <v>0</v>
      </c>
    </row>
    <row r="107" spans="1:10" ht="31.2" x14ac:dyDescent="0.3">
      <c r="A107" s="9" t="s">
        <v>136</v>
      </c>
      <c r="B107" s="10" t="s">
        <v>135</v>
      </c>
      <c r="C107" s="11" t="s">
        <v>54</v>
      </c>
      <c r="D107" s="10" t="s">
        <v>110</v>
      </c>
      <c r="E107" s="10" t="s">
        <v>34</v>
      </c>
      <c r="F107" s="14">
        <v>6489.3</v>
      </c>
      <c r="G107" s="14">
        <v>0</v>
      </c>
      <c r="H107" s="14">
        <v>0</v>
      </c>
      <c r="I107" s="19"/>
      <c r="J107" s="22" t="s">
        <v>810</v>
      </c>
    </row>
    <row r="108" spans="1:10" ht="15.6" x14ac:dyDescent="0.3">
      <c r="A108" s="9" t="s">
        <v>137</v>
      </c>
      <c r="B108" s="10" t="s">
        <v>138</v>
      </c>
      <c r="C108" s="11"/>
      <c r="D108" s="10"/>
      <c r="E108" s="10"/>
      <c r="F108" s="14">
        <f>F109</f>
        <v>751.8</v>
      </c>
      <c r="G108" s="14">
        <f t="shared" ref="G108:H108" si="42">G109</f>
        <v>0</v>
      </c>
      <c r="H108" s="14">
        <f t="shared" si="42"/>
        <v>0</v>
      </c>
    </row>
    <row r="109" spans="1:10" ht="31.2" x14ac:dyDescent="0.3">
      <c r="A109" s="9" t="s">
        <v>139</v>
      </c>
      <c r="B109" s="10" t="s">
        <v>138</v>
      </c>
      <c r="C109" s="11" t="s">
        <v>54</v>
      </c>
      <c r="D109" s="10" t="s">
        <v>110</v>
      </c>
      <c r="E109" s="10" t="s">
        <v>34</v>
      </c>
      <c r="F109" s="14">
        <v>751.8</v>
      </c>
      <c r="G109" s="14">
        <v>0</v>
      </c>
      <c r="H109" s="14">
        <v>0</v>
      </c>
    </row>
    <row r="110" spans="1:10" ht="31.2" x14ac:dyDescent="0.3">
      <c r="A110" s="9" t="s">
        <v>140</v>
      </c>
      <c r="B110" s="10" t="s">
        <v>141</v>
      </c>
      <c r="C110" s="11"/>
      <c r="D110" s="10"/>
      <c r="E110" s="10"/>
      <c r="F110" s="14">
        <f>F111+F114</f>
        <v>2613.1</v>
      </c>
      <c r="G110" s="14">
        <f t="shared" ref="G110:H110" si="43">G111+G114</f>
        <v>2602</v>
      </c>
      <c r="H110" s="14">
        <f t="shared" si="43"/>
        <v>2602</v>
      </c>
    </row>
    <row r="111" spans="1:10" ht="15.6" x14ac:dyDescent="0.3">
      <c r="A111" s="9" t="s">
        <v>142</v>
      </c>
      <c r="B111" s="10" t="s">
        <v>143</v>
      </c>
      <c r="C111" s="11"/>
      <c r="D111" s="10"/>
      <c r="E111" s="10"/>
      <c r="F111" s="14">
        <f>F112</f>
        <v>41.6</v>
      </c>
      <c r="G111" s="14">
        <f t="shared" ref="G111:H112" si="44">G112</f>
        <v>41.6</v>
      </c>
      <c r="H111" s="14">
        <f t="shared" si="44"/>
        <v>41.6</v>
      </c>
    </row>
    <row r="112" spans="1:10" ht="15.6" x14ac:dyDescent="0.3">
      <c r="A112" s="9" t="s">
        <v>144</v>
      </c>
      <c r="B112" s="10" t="s">
        <v>145</v>
      </c>
      <c r="C112" s="11"/>
      <c r="D112" s="10"/>
      <c r="E112" s="10"/>
      <c r="F112" s="14">
        <f>F113</f>
        <v>41.6</v>
      </c>
      <c r="G112" s="14">
        <f t="shared" si="44"/>
        <v>41.6</v>
      </c>
      <c r="H112" s="14">
        <f t="shared" si="44"/>
        <v>41.6</v>
      </c>
    </row>
    <row r="113" spans="1:10" ht="15.6" x14ac:dyDescent="0.3">
      <c r="A113" s="9" t="s">
        <v>146</v>
      </c>
      <c r="B113" s="10" t="s">
        <v>145</v>
      </c>
      <c r="C113" s="11" t="s">
        <v>33</v>
      </c>
      <c r="D113" s="10" t="s">
        <v>110</v>
      </c>
      <c r="E113" s="10" t="s">
        <v>34</v>
      </c>
      <c r="F113" s="14">
        <v>41.6</v>
      </c>
      <c r="G113" s="14">
        <v>41.6</v>
      </c>
      <c r="H113" s="14">
        <v>41.6</v>
      </c>
    </row>
    <row r="114" spans="1:10" ht="31.2" x14ac:dyDescent="0.3">
      <c r="A114" s="9" t="s">
        <v>132</v>
      </c>
      <c r="B114" s="10" t="s">
        <v>147</v>
      </c>
      <c r="C114" s="11"/>
      <c r="D114" s="10"/>
      <c r="E114" s="10"/>
      <c r="F114" s="14">
        <f>F115+F117</f>
        <v>2571.5</v>
      </c>
      <c r="G114" s="14">
        <f t="shared" ref="G114:H114" si="45">G115+G117</f>
        <v>2560.4</v>
      </c>
      <c r="H114" s="14">
        <f t="shared" si="45"/>
        <v>2560.4</v>
      </c>
    </row>
    <row r="115" spans="1:10" ht="15.6" x14ac:dyDescent="0.3">
      <c r="A115" s="9" t="s">
        <v>134</v>
      </c>
      <c r="B115" s="10" t="s">
        <v>778</v>
      </c>
      <c r="C115" s="11"/>
      <c r="D115" s="10"/>
      <c r="E115" s="10"/>
      <c r="F115" s="14">
        <f>F116</f>
        <v>8.1</v>
      </c>
      <c r="G115" s="14"/>
      <c r="H115" s="14"/>
    </row>
    <row r="116" spans="1:10" ht="31.2" x14ac:dyDescent="0.3">
      <c r="A116" s="9" t="s">
        <v>136</v>
      </c>
      <c r="B116" s="10" t="s">
        <v>778</v>
      </c>
      <c r="C116" s="11">
        <v>200</v>
      </c>
      <c r="D116" s="10" t="s">
        <v>110</v>
      </c>
      <c r="E116" s="10" t="s">
        <v>34</v>
      </c>
      <c r="F116" s="14">
        <v>8.1</v>
      </c>
      <c r="G116" s="14"/>
      <c r="H116" s="14"/>
      <c r="J116" s="22" t="s">
        <v>811</v>
      </c>
    </row>
    <row r="117" spans="1:10" ht="15.6" x14ac:dyDescent="0.3">
      <c r="A117" s="9" t="s">
        <v>144</v>
      </c>
      <c r="B117" s="10" t="s">
        <v>148</v>
      </c>
      <c r="C117" s="11"/>
      <c r="D117" s="10"/>
      <c r="E117" s="10"/>
      <c r="F117" s="14">
        <f>F118+F119</f>
        <v>2563.4</v>
      </c>
      <c r="G117" s="14">
        <f t="shared" ref="G117:H117" si="46">G118+G119</f>
        <v>2560.4</v>
      </c>
      <c r="H117" s="14">
        <f t="shared" si="46"/>
        <v>2560.4</v>
      </c>
    </row>
    <row r="118" spans="1:10" ht="46.8" x14ac:dyDescent="0.3">
      <c r="A118" s="9" t="s">
        <v>149</v>
      </c>
      <c r="B118" s="10" t="s">
        <v>148</v>
      </c>
      <c r="C118" s="11" t="s">
        <v>25</v>
      </c>
      <c r="D118" s="10" t="s">
        <v>110</v>
      </c>
      <c r="E118" s="10" t="s">
        <v>34</v>
      </c>
      <c r="F118" s="14">
        <v>2012</v>
      </c>
      <c r="G118" s="14">
        <v>2012</v>
      </c>
      <c r="H118" s="14">
        <v>2012</v>
      </c>
    </row>
    <row r="119" spans="1:10" ht="31.2" x14ac:dyDescent="0.3">
      <c r="A119" s="9" t="s">
        <v>150</v>
      </c>
      <c r="B119" s="10" t="s">
        <v>148</v>
      </c>
      <c r="C119" s="11" t="s">
        <v>54</v>
      </c>
      <c r="D119" s="10" t="s">
        <v>110</v>
      </c>
      <c r="E119" s="10" t="s">
        <v>34</v>
      </c>
      <c r="F119" s="14">
        <v>551.4</v>
      </c>
      <c r="G119" s="14">
        <v>548.4</v>
      </c>
      <c r="H119" s="14">
        <v>548.4</v>
      </c>
      <c r="I119" s="19"/>
      <c r="J119" s="22" t="s">
        <v>812</v>
      </c>
    </row>
    <row r="120" spans="1:10" ht="31.2" x14ac:dyDescent="0.3">
      <c r="A120" s="9" t="s">
        <v>151</v>
      </c>
      <c r="B120" s="10" t="s">
        <v>152</v>
      </c>
      <c r="C120" s="11"/>
      <c r="D120" s="10"/>
      <c r="E120" s="10"/>
      <c r="F120" s="15">
        <f>F121+F124</f>
        <v>15721.8</v>
      </c>
      <c r="G120" s="15">
        <f t="shared" ref="G120:H120" si="47">G121+G124</f>
        <v>15501.699999999999</v>
      </c>
      <c r="H120" s="15">
        <f t="shared" si="47"/>
        <v>15501.699999999999</v>
      </c>
    </row>
    <row r="121" spans="1:10" ht="15.6" x14ac:dyDescent="0.3">
      <c r="A121" s="9" t="s">
        <v>142</v>
      </c>
      <c r="B121" s="10" t="s">
        <v>153</v>
      </c>
      <c r="C121" s="11"/>
      <c r="D121" s="10"/>
      <c r="E121" s="10"/>
      <c r="F121" s="14">
        <f>F122</f>
        <v>25</v>
      </c>
      <c r="G121" s="14">
        <f t="shared" ref="G121:H121" si="48">G122</f>
        <v>25</v>
      </c>
      <c r="H121" s="14">
        <f t="shared" si="48"/>
        <v>25</v>
      </c>
    </row>
    <row r="122" spans="1:10" ht="15.6" x14ac:dyDescent="0.3">
      <c r="A122" s="9" t="s">
        <v>39</v>
      </c>
      <c r="B122" s="10" t="s">
        <v>154</v>
      </c>
      <c r="C122" s="11"/>
      <c r="D122" s="10"/>
      <c r="E122" s="10"/>
      <c r="F122" s="14">
        <f>F123</f>
        <v>25</v>
      </c>
      <c r="G122" s="14">
        <f t="shared" ref="G122:H122" si="49">G123</f>
        <v>25</v>
      </c>
      <c r="H122" s="14">
        <f t="shared" si="49"/>
        <v>25</v>
      </c>
    </row>
    <row r="123" spans="1:10" ht="15.6" x14ac:dyDescent="0.3">
      <c r="A123" s="9" t="s">
        <v>41</v>
      </c>
      <c r="B123" s="10" t="s">
        <v>154</v>
      </c>
      <c r="C123" s="11" t="s">
        <v>33</v>
      </c>
      <c r="D123" s="10" t="s">
        <v>26</v>
      </c>
      <c r="E123" s="10" t="s">
        <v>15</v>
      </c>
      <c r="F123" s="14">
        <v>25</v>
      </c>
      <c r="G123" s="14">
        <v>25</v>
      </c>
      <c r="H123" s="14">
        <v>25</v>
      </c>
    </row>
    <row r="124" spans="1:10" ht="31.2" x14ac:dyDescent="0.3">
      <c r="A124" s="9" t="s">
        <v>132</v>
      </c>
      <c r="B124" s="10" t="s">
        <v>155</v>
      </c>
      <c r="C124" s="11"/>
      <c r="D124" s="10"/>
      <c r="E124" s="10"/>
      <c r="F124" s="14">
        <f>F125</f>
        <v>15696.8</v>
      </c>
      <c r="G124" s="14">
        <f t="shared" ref="G124:H124" si="50">G125</f>
        <v>15476.699999999999</v>
      </c>
      <c r="H124" s="14">
        <f t="shared" si="50"/>
        <v>15476.699999999999</v>
      </c>
    </row>
    <row r="125" spans="1:10" ht="15.6" x14ac:dyDescent="0.3">
      <c r="A125" s="9" t="s">
        <v>39</v>
      </c>
      <c r="B125" s="10" t="s">
        <v>156</v>
      </c>
      <c r="C125" s="11"/>
      <c r="D125" s="10"/>
      <c r="E125" s="10"/>
      <c r="F125" s="14">
        <f>F126+F127</f>
        <v>15696.8</v>
      </c>
      <c r="G125" s="14">
        <f t="shared" ref="G125:H125" si="51">G126+G127</f>
        <v>15476.699999999999</v>
      </c>
      <c r="H125" s="14">
        <f t="shared" si="51"/>
        <v>15476.699999999999</v>
      </c>
    </row>
    <row r="126" spans="1:10" ht="62.4" x14ac:dyDescent="0.3">
      <c r="A126" s="9" t="s">
        <v>70</v>
      </c>
      <c r="B126" s="10" t="s">
        <v>156</v>
      </c>
      <c r="C126" s="11" t="s">
        <v>25</v>
      </c>
      <c r="D126" s="10" t="s">
        <v>26</v>
      </c>
      <c r="E126" s="10" t="s">
        <v>15</v>
      </c>
      <c r="F126" s="14">
        <v>14334.8</v>
      </c>
      <c r="G126" s="14">
        <v>14334.8</v>
      </c>
      <c r="H126" s="14">
        <v>14334.8</v>
      </c>
    </row>
    <row r="127" spans="1:10" ht="31.2" x14ac:dyDescent="0.3">
      <c r="A127" s="9" t="s">
        <v>71</v>
      </c>
      <c r="B127" s="10" t="s">
        <v>156</v>
      </c>
      <c r="C127" s="11" t="s">
        <v>54</v>
      </c>
      <c r="D127" s="10" t="s">
        <v>26</v>
      </c>
      <c r="E127" s="10" t="s">
        <v>15</v>
      </c>
      <c r="F127" s="14">
        <v>1362</v>
      </c>
      <c r="G127" s="14">
        <v>1141.9000000000001</v>
      </c>
      <c r="H127" s="14">
        <v>1141.9000000000001</v>
      </c>
      <c r="I127" s="19"/>
      <c r="J127" s="22" t="s">
        <v>813</v>
      </c>
    </row>
    <row r="128" spans="1:10" ht="31.2" x14ac:dyDescent="0.3">
      <c r="A128" s="9" t="s">
        <v>157</v>
      </c>
      <c r="B128" s="10" t="s">
        <v>158</v>
      </c>
      <c r="C128" s="11"/>
      <c r="D128" s="10"/>
      <c r="E128" s="10"/>
      <c r="F128" s="14">
        <f>F129+F131+F133+F136</f>
        <v>9743.9</v>
      </c>
      <c r="G128" s="14">
        <f t="shared" ref="G128:H128" si="52">G129+G131+G133+G136</f>
        <v>8732</v>
      </c>
      <c r="H128" s="14">
        <f t="shared" si="52"/>
        <v>8732</v>
      </c>
    </row>
    <row r="129" spans="1:10" ht="31.2" x14ac:dyDescent="0.3">
      <c r="A129" s="9" t="s">
        <v>159</v>
      </c>
      <c r="B129" s="10" t="s">
        <v>160</v>
      </c>
      <c r="C129" s="11"/>
      <c r="D129" s="10"/>
      <c r="E129" s="10"/>
      <c r="F129" s="14">
        <f>F130</f>
        <v>169.6</v>
      </c>
      <c r="G129" s="14">
        <f t="shared" ref="G129:H129" si="53">G130</f>
        <v>153.9</v>
      </c>
      <c r="H129" s="14">
        <f t="shared" si="53"/>
        <v>153.9</v>
      </c>
    </row>
    <row r="130" spans="1:10" ht="62.4" x14ac:dyDescent="0.3">
      <c r="A130" s="9" t="s">
        <v>161</v>
      </c>
      <c r="B130" s="10" t="s">
        <v>160</v>
      </c>
      <c r="C130" s="11" t="s">
        <v>54</v>
      </c>
      <c r="D130" s="10" t="s">
        <v>110</v>
      </c>
      <c r="E130" s="10" t="s">
        <v>34</v>
      </c>
      <c r="F130" s="14">
        <v>169.6</v>
      </c>
      <c r="G130" s="14">
        <v>153.9</v>
      </c>
      <c r="H130" s="14">
        <v>153.9</v>
      </c>
    </row>
    <row r="131" spans="1:10" ht="46.8" x14ac:dyDescent="0.3">
      <c r="A131" s="9" t="s">
        <v>162</v>
      </c>
      <c r="B131" s="10" t="s">
        <v>163</v>
      </c>
      <c r="C131" s="11"/>
      <c r="D131" s="10"/>
      <c r="E131" s="10"/>
      <c r="F131" s="14">
        <f>F132</f>
        <v>20</v>
      </c>
      <c r="G131" s="14">
        <f t="shared" ref="G131:H131" si="54">G132</f>
        <v>20</v>
      </c>
      <c r="H131" s="14">
        <f t="shared" si="54"/>
        <v>20</v>
      </c>
    </row>
    <row r="132" spans="1:10" ht="62.4" x14ac:dyDescent="0.3">
      <c r="A132" s="9" t="s">
        <v>164</v>
      </c>
      <c r="B132" s="10" t="s">
        <v>163</v>
      </c>
      <c r="C132" s="11" t="s">
        <v>54</v>
      </c>
      <c r="D132" s="10" t="s">
        <v>110</v>
      </c>
      <c r="E132" s="10" t="s">
        <v>34</v>
      </c>
      <c r="F132" s="14">
        <v>20</v>
      </c>
      <c r="G132" s="14">
        <v>20</v>
      </c>
      <c r="H132" s="14">
        <v>20</v>
      </c>
    </row>
    <row r="133" spans="1:10" ht="15.6" x14ac:dyDescent="0.3">
      <c r="A133" s="9" t="s">
        <v>142</v>
      </c>
      <c r="B133" s="10" t="s">
        <v>165</v>
      </c>
      <c r="C133" s="11"/>
      <c r="D133" s="10"/>
      <c r="E133" s="10"/>
      <c r="F133" s="14">
        <f>F134</f>
        <v>60.8</v>
      </c>
      <c r="G133" s="14">
        <f t="shared" ref="G133:H133" si="55">G134</f>
        <v>60.8</v>
      </c>
      <c r="H133" s="14">
        <f t="shared" si="55"/>
        <v>60.8</v>
      </c>
    </row>
    <row r="134" spans="1:10" ht="15.6" x14ac:dyDescent="0.3">
      <c r="A134" s="9" t="s">
        <v>137</v>
      </c>
      <c r="B134" s="10" t="s">
        <v>166</v>
      </c>
      <c r="C134" s="11"/>
      <c r="D134" s="10"/>
      <c r="E134" s="10"/>
      <c r="F134" s="14">
        <f>F135</f>
        <v>60.8</v>
      </c>
      <c r="G134" s="14">
        <f t="shared" ref="G134:H134" si="56">G135</f>
        <v>60.8</v>
      </c>
      <c r="H134" s="14">
        <f t="shared" si="56"/>
        <v>60.8</v>
      </c>
    </row>
    <row r="135" spans="1:10" ht="15.6" x14ac:dyDescent="0.3">
      <c r="A135" s="9" t="s">
        <v>167</v>
      </c>
      <c r="B135" s="10" t="s">
        <v>166</v>
      </c>
      <c r="C135" s="11" t="s">
        <v>33</v>
      </c>
      <c r="D135" s="10" t="s">
        <v>110</v>
      </c>
      <c r="E135" s="10" t="s">
        <v>34</v>
      </c>
      <c r="F135" s="14">
        <v>60.8</v>
      </c>
      <c r="G135" s="14">
        <v>60.8</v>
      </c>
      <c r="H135" s="14">
        <v>60.8</v>
      </c>
    </row>
    <row r="136" spans="1:10" ht="31.2" x14ac:dyDescent="0.3">
      <c r="A136" s="9" t="s">
        <v>132</v>
      </c>
      <c r="B136" s="10" t="s">
        <v>168</v>
      </c>
      <c r="C136" s="11"/>
      <c r="D136" s="10"/>
      <c r="E136" s="10"/>
      <c r="F136" s="14">
        <f>F137</f>
        <v>9493.5</v>
      </c>
      <c r="G136" s="14">
        <f t="shared" ref="G136:H136" si="57">G137</f>
        <v>8497.2999999999993</v>
      </c>
      <c r="H136" s="14">
        <f t="shared" si="57"/>
        <v>8497.2999999999993</v>
      </c>
    </row>
    <row r="137" spans="1:10" ht="15.6" x14ac:dyDescent="0.3">
      <c r="A137" s="9" t="s">
        <v>137</v>
      </c>
      <c r="B137" s="10" t="s">
        <v>169</v>
      </c>
      <c r="C137" s="11"/>
      <c r="D137" s="10"/>
      <c r="E137" s="10"/>
      <c r="F137" s="14">
        <f>F138+F139</f>
        <v>9493.5</v>
      </c>
      <c r="G137" s="14">
        <f t="shared" ref="G137:H137" si="58">G138+G139</f>
        <v>8497.2999999999993</v>
      </c>
      <c r="H137" s="14">
        <f t="shared" si="58"/>
        <v>8497.2999999999993</v>
      </c>
    </row>
    <row r="138" spans="1:10" ht="46.8" x14ac:dyDescent="0.3">
      <c r="A138" s="9" t="s">
        <v>170</v>
      </c>
      <c r="B138" s="10" t="s">
        <v>169</v>
      </c>
      <c r="C138" s="11" t="s">
        <v>25</v>
      </c>
      <c r="D138" s="10" t="s">
        <v>110</v>
      </c>
      <c r="E138" s="10" t="s">
        <v>34</v>
      </c>
      <c r="F138" s="14">
        <v>7536</v>
      </c>
      <c r="G138" s="14">
        <v>7536</v>
      </c>
      <c r="H138" s="14">
        <v>7536</v>
      </c>
    </row>
    <row r="139" spans="1:10" ht="31.2" x14ac:dyDescent="0.3">
      <c r="A139" s="9" t="s">
        <v>139</v>
      </c>
      <c r="B139" s="10" t="s">
        <v>169</v>
      </c>
      <c r="C139" s="11" t="s">
        <v>54</v>
      </c>
      <c r="D139" s="10" t="s">
        <v>110</v>
      </c>
      <c r="E139" s="10" t="s">
        <v>34</v>
      </c>
      <c r="F139" s="14">
        <v>1957.5</v>
      </c>
      <c r="G139" s="14">
        <v>961.3</v>
      </c>
      <c r="H139" s="14">
        <v>961.3</v>
      </c>
    </row>
    <row r="140" spans="1:10" ht="31.2" x14ac:dyDescent="0.3">
      <c r="A140" s="9" t="s">
        <v>171</v>
      </c>
      <c r="B140" s="10" t="s">
        <v>172</v>
      </c>
      <c r="C140" s="11"/>
      <c r="D140" s="10"/>
      <c r="E140" s="10"/>
      <c r="F140" s="14">
        <f>F141+F144+F147+F151</f>
        <v>24410.9</v>
      </c>
      <c r="G140" s="14">
        <f t="shared" ref="G140:H140" si="59">G141+G144+G147</f>
        <v>22601.3</v>
      </c>
      <c r="H140" s="14">
        <f t="shared" si="59"/>
        <v>22688.2</v>
      </c>
    </row>
    <row r="141" spans="1:10" ht="15.6" x14ac:dyDescent="0.3">
      <c r="A141" s="9" t="s">
        <v>20</v>
      </c>
      <c r="B141" s="10" t="s">
        <v>173</v>
      </c>
      <c r="C141" s="11"/>
      <c r="D141" s="10"/>
      <c r="E141" s="10"/>
      <c r="F141" s="14">
        <f>F142</f>
        <v>3789.5</v>
      </c>
      <c r="G141" s="14">
        <f t="shared" ref="G141:H141" si="60">G142</f>
        <v>1979</v>
      </c>
      <c r="H141" s="14">
        <f t="shared" si="60"/>
        <v>1979</v>
      </c>
    </row>
    <row r="142" spans="1:10" ht="15.6" x14ac:dyDescent="0.3">
      <c r="A142" s="9" t="s">
        <v>134</v>
      </c>
      <c r="B142" s="10" t="s">
        <v>174</v>
      </c>
      <c r="C142" s="11"/>
      <c r="D142" s="10"/>
      <c r="E142" s="10"/>
      <c r="F142" s="14">
        <f>F143</f>
        <v>3789.5</v>
      </c>
      <c r="G142" s="14">
        <f t="shared" ref="G142:H142" si="61">G143</f>
        <v>1979</v>
      </c>
      <c r="H142" s="14">
        <f t="shared" si="61"/>
        <v>1979</v>
      </c>
    </row>
    <row r="143" spans="1:10" ht="31.2" x14ac:dyDescent="0.3">
      <c r="A143" s="9" t="s">
        <v>136</v>
      </c>
      <c r="B143" s="10" t="s">
        <v>174</v>
      </c>
      <c r="C143" s="11" t="s">
        <v>54</v>
      </c>
      <c r="D143" s="10" t="s">
        <v>110</v>
      </c>
      <c r="E143" s="10" t="s">
        <v>34</v>
      </c>
      <c r="F143" s="14">
        <v>3789.5</v>
      </c>
      <c r="G143" s="14">
        <v>1979</v>
      </c>
      <c r="H143" s="14">
        <v>1979</v>
      </c>
      <c r="I143" s="19"/>
      <c r="J143" s="22" t="s">
        <v>814</v>
      </c>
    </row>
    <row r="144" spans="1:10" ht="15.6" x14ac:dyDescent="0.3">
      <c r="A144" s="9" t="s">
        <v>142</v>
      </c>
      <c r="B144" s="10" t="s">
        <v>175</v>
      </c>
      <c r="C144" s="11"/>
      <c r="D144" s="10"/>
      <c r="E144" s="10"/>
      <c r="F144" s="14">
        <f>F145</f>
        <v>322.2</v>
      </c>
      <c r="G144" s="14">
        <f t="shared" ref="G144:H144" si="62">G145</f>
        <v>322.2</v>
      </c>
      <c r="H144" s="14">
        <f t="shared" si="62"/>
        <v>322.2</v>
      </c>
    </row>
    <row r="145" spans="1:8" ht="15.6" x14ac:dyDescent="0.3">
      <c r="A145" s="9" t="s">
        <v>134</v>
      </c>
      <c r="B145" s="10" t="s">
        <v>176</v>
      </c>
      <c r="C145" s="11"/>
      <c r="D145" s="10"/>
      <c r="E145" s="10"/>
      <c r="F145" s="14">
        <f>F146</f>
        <v>322.2</v>
      </c>
      <c r="G145" s="14">
        <f t="shared" ref="G145:H145" si="63">G146</f>
        <v>322.2</v>
      </c>
      <c r="H145" s="14">
        <f t="shared" si="63"/>
        <v>322.2</v>
      </c>
    </row>
    <row r="146" spans="1:8" ht="31.2" x14ac:dyDescent="0.3">
      <c r="A146" s="9" t="s">
        <v>177</v>
      </c>
      <c r="B146" s="10" t="s">
        <v>176</v>
      </c>
      <c r="C146" s="11" t="s">
        <v>33</v>
      </c>
      <c r="D146" s="10" t="s">
        <v>110</v>
      </c>
      <c r="E146" s="10" t="s">
        <v>34</v>
      </c>
      <c r="F146" s="14">
        <v>322.2</v>
      </c>
      <c r="G146" s="14">
        <v>322.2</v>
      </c>
      <c r="H146" s="14">
        <v>322.2</v>
      </c>
    </row>
    <row r="147" spans="1:8" ht="31.2" x14ac:dyDescent="0.3">
      <c r="A147" s="9" t="s">
        <v>132</v>
      </c>
      <c r="B147" s="10" t="s">
        <v>178</v>
      </c>
      <c r="C147" s="11"/>
      <c r="D147" s="10"/>
      <c r="E147" s="10"/>
      <c r="F147" s="14">
        <f>F148</f>
        <v>20229.3</v>
      </c>
      <c r="G147" s="14">
        <f t="shared" ref="G147:H147" si="64">G148</f>
        <v>20300.099999999999</v>
      </c>
      <c r="H147" s="14">
        <f t="shared" si="64"/>
        <v>20387</v>
      </c>
    </row>
    <row r="148" spans="1:8" ht="15.6" x14ac:dyDescent="0.3">
      <c r="A148" s="9" t="s">
        <v>134</v>
      </c>
      <c r="B148" s="10" t="s">
        <v>179</v>
      </c>
      <c r="C148" s="11"/>
      <c r="D148" s="10"/>
      <c r="E148" s="10"/>
      <c r="F148" s="14">
        <f>F149+F150</f>
        <v>20229.3</v>
      </c>
      <c r="G148" s="14">
        <f t="shared" ref="G148:H148" si="65">G149+G150</f>
        <v>20300.099999999999</v>
      </c>
      <c r="H148" s="14">
        <f t="shared" si="65"/>
        <v>20387</v>
      </c>
    </row>
    <row r="149" spans="1:8" ht="62.4" x14ac:dyDescent="0.3">
      <c r="A149" s="9" t="s">
        <v>180</v>
      </c>
      <c r="B149" s="10" t="s">
        <v>179</v>
      </c>
      <c r="C149" s="11" t="s">
        <v>25</v>
      </c>
      <c r="D149" s="10" t="s">
        <v>110</v>
      </c>
      <c r="E149" s="10" t="s">
        <v>34</v>
      </c>
      <c r="F149" s="14">
        <v>13907.4</v>
      </c>
      <c r="G149" s="14">
        <v>13907.4</v>
      </c>
      <c r="H149" s="14">
        <v>13907.4</v>
      </c>
    </row>
    <row r="150" spans="1:8" ht="31.2" x14ac:dyDescent="0.3">
      <c r="A150" s="9" t="s">
        <v>136</v>
      </c>
      <c r="B150" s="10" t="s">
        <v>179</v>
      </c>
      <c r="C150" s="11" t="s">
        <v>54</v>
      </c>
      <c r="D150" s="10" t="s">
        <v>110</v>
      </c>
      <c r="E150" s="10" t="s">
        <v>34</v>
      </c>
      <c r="F150" s="14">
        <v>6321.9</v>
      </c>
      <c r="G150" s="14">
        <v>6392.7</v>
      </c>
      <c r="H150" s="14">
        <v>6479.6</v>
      </c>
    </row>
    <row r="151" spans="1:8" ht="15.6" x14ac:dyDescent="0.3">
      <c r="A151" s="16" t="s">
        <v>754</v>
      </c>
      <c r="B151" s="10" t="s">
        <v>757</v>
      </c>
      <c r="C151" s="11"/>
      <c r="D151" s="10"/>
      <c r="E151" s="10"/>
      <c r="F151" s="14">
        <f>F152</f>
        <v>69.900000000000006</v>
      </c>
      <c r="G151" s="14"/>
      <c r="H151" s="14"/>
    </row>
    <row r="152" spans="1:8" ht="15.6" x14ac:dyDescent="0.3">
      <c r="A152" s="16" t="s">
        <v>755</v>
      </c>
      <c r="B152" s="10" t="s">
        <v>758</v>
      </c>
      <c r="C152" s="11"/>
      <c r="D152" s="10"/>
      <c r="E152" s="10"/>
      <c r="F152" s="14">
        <f>F153</f>
        <v>69.900000000000006</v>
      </c>
      <c r="G152" s="14"/>
      <c r="H152" s="14"/>
    </row>
    <row r="153" spans="1:8" ht="31.2" x14ac:dyDescent="0.3">
      <c r="A153" s="16" t="s">
        <v>756</v>
      </c>
      <c r="B153" s="10" t="s">
        <v>758</v>
      </c>
      <c r="C153" s="11">
        <v>300</v>
      </c>
      <c r="D153" s="10" t="s">
        <v>110</v>
      </c>
      <c r="E153" s="10" t="s">
        <v>34</v>
      </c>
      <c r="F153" s="14">
        <v>69.900000000000006</v>
      </c>
      <c r="G153" s="14"/>
      <c r="H153" s="14"/>
    </row>
    <row r="154" spans="1:8" ht="31.2" x14ac:dyDescent="0.3">
      <c r="A154" s="9" t="s">
        <v>181</v>
      </c>
      <c r="B154" s="10" t="s">
        <v>182</v>
      </c>
      <c r="C154" s="11"/>
      <c r="D154" s="10"/>
      <c r="E154" s="10"/>
      <c r="F154" s="14">
        <f>F155</f>
        <v>75.3</v>
      </c>
      <c r="G154" s="14">
        <f t="shared" ref="G154:H154" si="66">G155</f>
        <v>0</v>
      </c>
      <c r="H154" s="14">
        <f t="shared" si="66"/>
        <v>0</v>
      </c>
    </row>
    <row r="155" spans="1:8" ht="31.2" x14ac:dyDescent="0.3">
      <c r="A155" s="9" t="s">
        <v>132</v>
      </c>
      <c r="B155" s="10" t="s">
        <v>183</v>
      </c>
      <c r="C155" s="11"/>
      <c r="D155" s="10"/>
      <c r="E155" s="10"/>
      <c r="F155" s="14">
        <f>F156+F158</f>
        <v>75.3</v>
      </c>
      <c r="G155" s="14">
        <f t="shared" ref="G155:H155" si="67">G156+G158</f>
        <v>0</v>
      </c>
      <c r="H155" s="14">
        <f t="shared" si="67"/>
        <v>0</v>
      </c>
    </row>
    <row r="156" spans="1:8" ht="15.6" x14ac:dyDescent="0.3">
      <c r="A156" s="9" t="s">
        <v>39</v>
      </c>
      <c r="B156" s="10" t="s">
        <v>184</v>
      </c>
      <c r="C156" s="11"/>
      <c r="D156" s="10"/>
      <c r="E156" s="10"/>
      <c r="F156" s="14">
        <f>F157</f>
        <v>31.4</v>
      </c>
      <c r="G156" s="14">
        <f t="shared" ref="G156:H156" si="68">G157</f>
        <v>0</v>
      </c>
      <c r="H156" s="14">
        <f t="shared" si="68"/>
        <v>0</v>
      </c>
    </row>
    <row r="157" spans="1:8" ht="31.2" x14ac:dyDescent="0.3">
      <c r="A157" s="9" t="s">
        <v>71</v>
      </c>
      <c r="B157" s="10" t="s">
        <v>184</v>
      </c>
      <c r="C157" s="11" t="s">
        <v>54</v>
      </c>
      <c r="D157" s="10" t="s">
        <v>26</v>
      </c>
      <c r="E157" s="10" t="s">
        <v>15</v>
      </c>
      <c r="F157" s="14">
        <v>31.4</v>
      </c>
      <c r="G157" s="14">
        <v>0</v>
      </c>
      <c r="H157" s="14">
        <v>0</v>
      </c>
    </row>
    <row r="158" spans="1:8" ht="15.6" x14ac:dyDescent="0.3">
      <c r="A158" s="9" t="s">
        <v>137</v>
      </c>
      <c r="B158" s="10" t="s">
        <v>185</v>
      </c>
      <c r="C158" s="11"/>
      <c r="D158" s="10"/>
      <c r="E158" s="10"/>
      <c r="F158" s="14">
        <f>F159</f>
        <v>43.9</v>
      </c>
      <c r="G158" s="14">
        <f t="shared" ref="G158:H158" si="69">G159</f>
        <v>0</v>
      </c>
      <c r="H158" s="14">
        <f t="shared" si="69"/>
        <v>0</v>
      </c>
    </row>
    <row r="159" spans="1:8" ht="31.2" x14ac:dyDescent="0.3">
      <c r="A159" s="9" t="s">
        <v>139</v>
      </c>
      <c r="B159" s="10" t="s">
        <v>185</v>
      </c>
      <c r="C159" s="11" t="s">
        <v>54</v>
      </c>
      <c r="D159" s="10" t="s">
        <v>110</v>
      </c>
      <c r="E159" s="10" t="s">
        <v>34</v>
      </c>
      <c r="F159" s="14">
        <v>43.9</v>
      </c>
      <c r="G159" s="14">
        <v>0</v>
      </c>
      <c r="H159" s="14">
        <v>0</v>
      </c>
    </row>
    <row r="160" spans="1:8" ht="15.6" x14ac:dyDescent="0.3">
      <c r="A160" s="9" t="s">
        <v>186</v>
      </c>
      <c r="B160" s="10" t="s">
        <v>187</v>
      </c>
      <c r="C160" s="11"/>
      <c r="D160" s="10"/>
      <c r="E160" s="10"/>
      <c r="F160" s="14">
        <f>F161</f>
        <v>0</v>
      </c>
      <c r="G160" s="14">
        <f>G161</f>
        <v>0</v>
      </c>
      <c r="H160" s="14">
        <f>H161</f>
        <v>8064.4000000000005</v>
      </c>
    </row>
    <row r="161" spans="1:10" ht="15.6" x14ac:dyDescent="0.3">
      <c r="A161" s="9" t="s">
        <v>188</v>
      </c>
      <c r="B161" s="10" t="s">
        <v>189</v>
      </c>
      <c r="C161" s="11"/>
      <c r="D161" s="10"/>
      <c r="E161" s="10"/>
      <c r="F161" s="14">
        <f>F162+F164+F166+F168</f>
        <v>0</v>
      </c>
      <c r="G161" s="14">
        <f>G162+G164+G166+G168</f>
        <v>0</v>
      </c>
      <c r="H161" s="14">
        <f>H162+H164+H166+H168</f>
        <v>8064.4000000000005</v>
      </c>
    </row>
    <row r="162" spans="1:10" ht="31.2" x14ac:dyDescent="0.3">
      <c r="A162" s="9" t="s">
        <v>190</v>
      </c>
      <c r="B162" s="10" t="s">
        <v>191</v>
      </c>
      <c r="C162" s="11"/>
      <c r="D162" s="10"/>
      <c r="E162" s="10"/>
      <c r="F162" s="14">
        <f>F163</f>
        <v>0</v>
      </c>
      <c r="G162" s="14">
        <f t="shared" ref="G162:H162" si="70">G163</f>
        <v>0</v>
      </c>
      <c r="H162" s="14">
        <f t="shared" si="70"/>
        <v>1288.0999999999999</v>
      </c>
    </row>
    <row r="163" spans="1:10" ht="46.8" x14ac:dyDescent="0.3">
      <c r="A163" s="9" t="s">
        <v>192</v>
      </c>
      <c r="B163" s="10" t="s">
        <v>191</v>
      </c>
      <c r="C163" s="11" t="s">
        <v>54</v>
      </c>
      <c r="D163" s="10" t="s">
        <v>26</v>
      </c>
      <c r="E163" s="10" t="s">
        <v>15</v>
      </c>
      <c r="F163" s="14">
        <v>0</v>
      </c>
      <c r="G163" s="14">
        <v>0</v>
      </c>
      <c r="H163" s="14">
        <v>1288.0999999999999</v>
      </c>
    </row>
    <row r="164" spans="1:10" ht="15.6" x14ac:dyDescent="0.3">
      <c r="A164" s="9" t="s">
        <v>195</v>
      </c>
      <c r="B164" s="10" t="s">
        <v>196</v>
      </c>
      <c r="C164" s="11"/>
      <c r="D164" s="10"/>
      <c r="E164" s="10"/>
      <c r="F164" s="14">
        <f>F165</f>
        <v>0</v>
      </c>
      <c r="G164" s="14">
        <f t="shared" ref="G164:H164" si="71">G165</f>
        <v>0</v>
      </c>
      <c r="H164" s="14">
        <f t="shared" si="71"/>
        <v>6412.5</v>
      </c>
    </row>
    <row r="165" spans="1:10" ht="31.2" x14ac:dyDescent="0.3">
      <c r="A165" s="9" t="s">
        <v>197</v>
      </c>
      <c r="B165" s="10" t="s">
        <v>196</v>
      </c>
      <c r="C165" s="11" t="s">
        <v>54</v>
      </c>
      <c r="D165" s="10" t="s">
        <v>110</v>
      </c>
      <c r="E165" s="10" t="s">
        <v>34</v>
      </c>
      <c r="F165" s="14">
        <v>0</v>
      </c>
      <c r="G165" s="14">
        <v>0</v>
      </c>
      <c r="H165" s="14">
        <v>6412.5</v>
      </c>
    </row>
    <row r="166" spans="1:10" ht="31.2" x14ac:dyDescent="0.3">
      <c r="A166" s="9" t="s">
        <v>198</v>
      </c>
      <c r="B166" s="10" t="s">
        <v>199</v>
      </c>
      <c r="C166" s="11"/>
      <c r="D166" s="10"/>
      <c r="E166" s="10"/>
      <c r="F166" s="14">
        <f>F167</f>
        <v>0</v>
      </c>
      <c r="G166" s="14">
        <f t="shared" ref="G166:H166" si="72">G167</f>
        <v>0</v>
      </c>
      <c r="H166" s="14">
        <f t="shared" si="72"/>
        <v>26.3</v>
      </c>
    </row>
    <row r="167" spans="1:10" ht="46.8" x14ac:dyDescent="0.3">
      <c r="A167" s="9" t="s">
        <v>200</v>
      </c>
      <c r="B167" s="10" t="s">
        <v>199</v>
      </c>
      <c r="C167" s="11" t="s">
        <v>54</v>
      </c>
      <c r="D167" s="10" t="s">
        <v>26</v>
      </c>
      <c r="E167" s="10" t="s">
        <v>15</v>
      </c>
      <c r="F167" s="14">
        <v>0</v>
      </c>
      <c r="G167" s="14">
        <v>0</v>
      </c>
      <c r="H167" s="14">
        <v>26.3</v>
      </c>
    </row>
    <row r="168" spans="1:10" ht="31.2" x14ac:dyDescent="0.3">
      <c r="A168" s="9" t="s">
        <v>203</v>
      </c>
      <c r="B168" s="10" t="s">
        <v>204</v>
      </c>
      <c r="C168" s="11"/>
      <c r="D168" s="10"/>
      <c r="E168" s="10"/>
      <c r="F168" s="14">
        <f>F169</f>
        <v>0</v>
      </c>
      <c r="G168" s="14">
        <f t="shared" ref="G168:H168" si="73">G169</f>
        <v>0</v>
      </c>
      <c r="H168" s="14">
        <f t="shared" si="73"/>
        <v>337.5</v>
      </c>
    </row>
    <row r="169" spans="1:10" ht="46.8" x14ac:dyDescent="0.3">
      <c r="A169" s="9" t="s">
        <v>205</v>
      </c>
      <c r="B169" s="10" t="s">
        <v>204</v>
      </c>
      <c r="C169" s="11" t="s">
        <v>54</v>
      </c>
      <c r="D169" s="10" t="s">
        <v>26</v>
      </c>
      <c r="E169" s="10" t="s">
        <v>15</v>
      </c>
      <c r="F169" s="14">
        <v>0</v>
      </c>
      <c r="G169" s="14">
        <v>0</v>
      </c>
      <c r="H169" s="14">
        <v>337.5</v>
      </c>
    </row>
    <row r="170" spans="1:10" ht="31.2" x14ac:dyDescent="0.3">
      <c r="A170" s="6" t="s">
        <v>206</v>
      </c>
      <c r="B170" s="7" t="s">
        <v>207</v>
      </c>
      <c r="C170" s="5"/>
      <c r="D170" s="7"/>
      <c r="E170" s="7"/>
      <c r="F170" s="13">
        <f>F171+F174+F177+F180+F183+F242+F249+F252+F255+F260+F265+F274</f>
        <v>291297.3</v>
      </c>
      <c r="G170" s="13">
        <f t="shared" ref="G170:H170" si="74">G171+G174+G177+G180+G183+G242+G249+G252+G255+G260+G265+G274</f>
        <v>299008.8</v>
      </c>
      <c r="H170" s="13">
        <f t="shared" si="74"/>
        <v>310776.3</v>
      </c>
    </row>
    <row r="171" spans="1:10" ht="15.6" x14ac:dyDescent="0.3">
      <c r="A171" s="9" t="s">
        <v>208</v>
      </c>
      <c r="B171" s="10" t="s">
        <v>209</v>
      </c>
      <c r="C171" s="11"/>
      <c r="D171" s="10"/>
      <c r="E171" s="10"/>
      <c r="F171" s="14">
        <f>F172+F173</f>
        <v>1809.6</v>
      </c>
      <c r="G171" s="14">
        <f t="shared" ref="G171:H171" si="75">G172</f>
        <v>1392.6</v>
      </c>
      <c r="H171" s="14">
        <f t="shared" si="75"/>
        <v>1392.6</v>
      </c>
    </row>
    <row r="172" spans="1:10" ht="62.4" x14ac:dyDescent="0.3">
      <c r="A172" s="9" t="s">
        <v>210</v>
      </c>
      <c r="B172" s="10" t="s">
        <v>209</v>
      </c>
      <c r="C172" s="11" t="s">
        <v>25</v>
      </c>
      <c r="D172" s="10" t="s">
        <v>14</v>
      </c>
      <c r="E172" s="10" t="s">
        <v>211</v>
      </c>
      <c r="F172" s="14">
        <v>1392.6</v>
      </c>
      <c r="G172" s="14">
        <v>1392.6</v>
      </c>
      <c r="H172" s="14">
        <v>1392.6</v>
      </c>
    </row>
    <row r="173" spans="1:10" ht="31.2" x14ac:dyDescent="0.3">
      <c r="A173" s="9" t="s">
        <v>777</v>
      </c>
      <c r="B173" s="10" t="s">
        <v>209</v>
      </c>
      <c r="C173" s="11">
        <v>200</v>
      </c>
      <c r="D173" s="10" t="s">
        <v>14</v>
      </c>
      <c r="E173" s="10" t="s">
        <v>211</v>
      </c>
      <c r="F173" s="14">
        <v>417</v>
      </c>
      <c r="G173" s="14"/>
      <c r="H173" s="14"/>
      <c r="J173" s="22" t="s">
        <v>815</v>
      </c>
    </row>
    <row r="174" spans="1:10" ht="15.6" x14ac:dyDescent="0.3">
      <c r="A174" s="9" t="s">
        <v>212</v>
      </c>
      <c r="B174" s="10" t="s">
        <v>213</v>
      </c>
      <c r="C174" s="11"/>
      <c r="D174" s="10"/>
      <c r="E174" s="10"/>
      <c r="F174" s="14">
        <f>F175+F176</f>
        <v>9525.7000000000007</v>
      </c>
      <c r="G174" s="14">
        <f t="shared" ref="G174:H174" si="76">G175+G176</f>
        <v>9525.7000000000007</v>
      </c>
      <c r="H174" s="14">
        <f t="shared" si="76"/>
        <v>9525.7000000000007</v>
      </c>
    </row>
    <row r="175" spans="1:10" ht="62.4" x14ac:dyDescent="0.3">
      <c r="A175" s="12" t="s">
        <v>214</v>
      </c>
      <c r="B175" s="10" t="s">
        <v>213</v>
      </c>
      <c r="C175" s="11" t="s">
        <v>25</v>
      </c>
      <c r="D175" s="10" t="s">
        <v>14</v>
      </c>
      <c r="E175" s="10" t="s">
        <v>211</v>
      </c>
      <c r="F175" s="14">
        <v>8340.5</v>
      </c>
      <c r="G175" s="14">
        <v>8340.5</v>
      </c>
      <c r="H175" s="14">
        <v>8340.5</v>
      </c>
    </row>
    <row r="176" spans="1:10" ht="31.2" x14ac:dyDescent="0.3">
      <c r="A176" s="9" t="s">
        <v>215</v>
      </c>
      <c r="B176" s="10" t="s">
        <v>213</v>
      </c>
      <c r="C176" s="11" t="s">
        <v>54</v>
      </c>
      <c r="D176" s="10" t="s">
        <v>14</v>
      </c>
      <c r="E176" s="10" t="s">
        <v>211</v>
      </c>
      <c r="F176" s="14">
        <v>1185.2</v>
      </c>
      <c r="G176" s="14">
        <v>1185.2</v>
      </c>
      <c r="H176" s="14">
        <v>1185.2</v>
      </c>
    </row>
    <row r="177" spans="1:10" ht="15.6" x14ac:dyDescent="0.3">
      <c r="A177" s="9" t="s">
        <v>216</v>
      </c>
      <c r="B177" s="10" t="s">
        <v>217</v>
      </c>
      <c r="C177" s="11"/>
      <c r="D177" s="10"/>
      <c r="E177" s="10"/>
      <c r="F177" s="14">
        <f>F178+F179</f>
        <v>1612.2</v>
      </c>
      <c r="G177" s="14">
        <f t="shared" ref="G177:H177" si="77">G178+G179</f>
        <v>1612.2</v>
      </c>
      <c r="H177" s="14">
        <f t="shared" si="77"/>
        <v>1612.2</v>
      </c>
    </row>
    <row r="178" spans="1:10" ht="62.4" x14ac:dyDescent="0.3">
      <c r="A178" s="12" t="s">
        <v>218</v>
      </c>
      <c r="B178" s="10" t="s">
        <v>217</v>
      </c>
      <c r="C178" s="11" t="s">
        <v>25</v>
      </c>
      <c r="D178" s="10" t="s">
        <v>14</v>
      </c>
      <c r="E178" s="10" t="s">
        <v>211</v>
      </c>
      <c r="F178" s="14">
        <v>1465.4</v>
      </c>
      <c r="G178" s="14">
        <v>1465.4</v>
      </c>
      <c r="H178" s="14">
        <v>1465.4</v>
      </c>
    </row>
    <row r="179" spans="1:10" ht="31.2" x14ac:dyDescent="0.3">
      <c r="A179" s="9" t="s">
        <v>219</v>
      </c>
      <c r="B179" s="10" t="s">
        <v>217</v>
      </c>
      <c r="C179" s="11" t="s">
        <v>54</v>
      </c>
      <c r="D179" s="10" t="s">
        <v>14</v>
      </c>
      <c r="E179" s="10" t="s">
        <v>211</v>
      </c>
      <c r="F179" s="14">
        <v>146.80000000000001</v>
      </c>
      <c r="G179" s="14">
        <v>146.80000000000001</v>
      </c>
      <c r="H179" s="14">
        <v>146.80000000000001</v>
      </c>
    </row>
    <row r="180" spans="1:10" ht="31.2" x14ac:dyDescent="0.3">
      <c r="A180" s="9" t="s">
        <v>220</v>
      </c>
      <c r="B180" s="10" t="s">
        <v>221</v>
      </c>
      <c r="C180" s="11"/>
      <c r="D180" s="10"/>
      <c r="E180" s="10"/>
      <c r="F180" s="14">
        <f>F181+F182</f>
        <v>3632</v>
      </c>
      <c r="G180" s="14">
        <f t="shared" ref="G180:H180" si="78">G181+G182</f>
        <v>3632</v>
      </c>
      <c r="H180" s="14">
        <f t="shared" si="78"/>
        <v>3632</v>
      </c>
    </row>
    <row r="181" spans="1:10" ht="62.4" x14ac:dyDescent="0.3">
      <c r="A181" s="12" t="s">
        <v>222</v>
      </c>
      <c r="B181" s="10" t="s">
        <v>221</v>
      </c>
      <c r="C181" s="11" t="s">
        <v>25</v>
      </c>
      <c r="D181" s="10" t="s">
        <v>14</v>
      </c>
      <c r="E181" s="10" t="s">
        <v>211</v>
      </c>
      <c r="F181" s="14">
        <v>3135.4</v>
      </c>
      <c r="G181" s="14">
        <v>3135.4</v>
      </c>
      <c r="H181" s="14">
        <v>3135.4</v>
      </c>
    </row>
    <row r="182" spans="1:10" ht="46.8" x14ac:dyDescent="0.3">
      <c r="A182" s="9" t="s">
        <v>223</v>
      </c>
      <c r="B182" s="10" t="s">
        <v>221</v>
      </c>
      <c r="C182" s="11" t="s">
        <v>54</v>
      </c>
      <c r="D182" s="10" t="s">
        <v>14</v>
      </c>
      <c r="E182" s="10" t="s">
        <v>211</v>
      </c>
      <c r="F182" s="14">
        <v>496.6</v>
      </c>
      <c r="G182" s="14">
        <v>496.6</v>
      </c>
      <c r="H182" s="14">
        <v>496.6</v>
      </c>
    </row>
    <row r="183" spans="1:10" ht="15.6" x14ac:dyDescent="0.3">
      <c r="A183" s="9" t="s">
        <v>224</v>
      </c>
      <c r="B183" s="10" t="s">
        <v>225</v>
      </c>
      <c r="C183" s="11"/>
      <c r="D183" s="10"/>
      <c r="E183" s="10"/>
      <c r="F183" s="14">
        <f>F184+F187+F189+F192+F195+F198+F201+F204+F207+F210+F213+F216+F219+F223+F225+F227+F230+F232+F234+F236+F239</f>
        <v>184544.69999999998</v>
      </c>
      <c r="G183" s="14">
        <f t="shared" ref="G183:H183" si="79">G184+G187+G189+G192+G195+G198+G201+G204+G207+G210+G213+G216+G219+G223+G225+G227+G230+G232+G234+G236+G239</f>
        <v>194094.9</v>
      </c>
      <c r="H183" s="14">
        <f t="shared" si="79"/>
        <v>205339.79999999996</v>
      </c>
    </row>
    <row r="184" spans="1:10" ht="15.6" x14ac:dyDescent="0.3">
      <c r="A184" s="9" t="s">
        <v>226</v>
      </c>
      <c r="B184" s="10" t="s">
        <v>227</v>
      </c>
      <c r="C184" s="11"/>
      <c r="D184" s="10"/>
      <c r="E184" s="10"/>
      <c r="F184" s="14">
        <f>F185+F186</f>
        <v>1824.1</v>
      </c>
      <c r="G184" s="14">
        <f t="shared" ref="G184:H184" si="80">G185+G186</f>
        <v>1658.6</v>
      </c>
      <c r="H184" s="14">
        <f t="shared" si="80"/>
        <v>1790</v>
      </c>
    </row>
    <row r="185" spans="1:10" ht="31.2" x14ac:dyDescent="0.3">
      <c r="A185" s="9" t="s">
        <v>228</v>
      </c>
      <c r="B185" s="10" t="s">
        <v>227</v>
      </c>
      <c r="C185" s="11" t="s">
        <v>54</v>
      </c>
      <c r="D185" s="10" t="s">
        <v>14</v>
      </c>
      <c r="E185" s="10" t="s">
        <v>15</v>
      </c>
      <c r="F185" s="14">
        <v>790</v>
      </c>
      <c r="G185" s="14">
        <v>790</v>
      </c>
      <c r="H185" s="14">
        <v>790</v>
      </c>
    </row>
    <row r="186" spans="1:10" ht="31.2" x14ac:dyDescent="0.3">
      <c r="A186" s="9" t="s">
        <v>229</v>
      </c>
      <c r="B186" s="10" t="s">
        <v>227</v>
      </c>
      <c r="C186" s="11" t="s">
        <v>230</v>
      </c>
      <c r="D186" s="10" t="s">
        <v>14</v>
      </c>
      <c r="E186" s="10" t="s">
        <v>15</v>
      </c>
      <c r="F186" s="14">
        <v>1034.0999999999999</v>
      </c>
      <c r="G186" s="14">
        <v>868.6</v>
      </c>
      <c r="H186" s="14">
        <v>1000</v>
      </c>
      <c r="I186" s="19"/>
      <c r="J186" s="22" t="s">
        <v>816</v>
      </c>
    </row>
    <row r="187" spans="1:10" ht="109.2" x14ac:dyDescent="0.3">
      <c r="A187" s="12" t="s">
        <v>231</v>
      </c>
      <c r="B187" s="10" t="s">
        <v>232</v>
      </c>
      <c r="C187" s="11"/>
      <c r="D187" s="10"/>
      <c r="E187" s="10"/>
      <c r="F187" s="14">
        <f>F188</f>
        <v>4327.2</v>
      </c>
      <c r="G187" s="14">
        <f t="shared" ref="G187:H187" si="81">G188</f>
        <v>4327.2</v>
      </c>
      <c r="H187" s="14">
        <f t="shared" si="81"/>
        <v>4327.2</v>
      </c>
    </row>
    <row r="188" spans="1:10" ht="124.8" x14ac:dyDescent="0.3">
      <c r="A188" s="12" t="s">
        <v>233</v>
      </c>
      <c r="B188" s="10" t="s">
        <v>232</v>
      </c>
      <c r="C188" s="11" t="s">
        <v>128</v>
      </c>
      <c r="D188" s="10" t="s">
        <v>14</v>
      </c>
      <c r="E188" s="10" t="s">
        <v>19</v>
      </c>
      <c r="F188" s="14">
        <v>4327.2</v>
      </c>
      <c r="G188" s="14">
        <v>4327.2</v>
      </c>
      <c r="H188" s="14">
        <v>4327.2</v>
      </c>
    </row>
    <row r="189" spans="1:10" ht="78" x14ac:dyDescent="0.3">
      <c r="A189" s="12" t="s">
        <v>234</v>
      </c>
      <c r="B189" s="10" t="s">
        <v>235</v>
      </c>
      <c r="C189" s="11"/>
      <c r="D189" s="10"/>
      <c r="E189" s="10"/>
      <c r="F189" s="14">
        <f>F190+F191</f>
        <v>19907.3</v>
      </c>
      <c r="G189" s="14">
        <f t="shared" ref="G189:H189" si="82">G190+G191</f>
        <v>20075.099999999999</v>
      </c>
      <c r="H189" s="14">
        <f t="shared" si="82"/>
        <v>20249.7</v>
      </c>
    </row>
    <row r="190" spans="1:10" ht="93.6" x14ac:dyDescent="0.3">
      <c r="A190" s="12" t="s">
        <v>236</v>
      </c>
      <c r="B190" s="10" t="s">
        <v>235</v>
      </c>
      <c r="C190" s="11" t="s">
        <v>54</v>
      </c>
      <c r="D190" s="10" t="s">
        <v>14</v>
      </c>
      <c r="E190" s="10" t="s">
        <v>19</v>
      </c>
      <c r="F190" s="14">
        <v>2700</v>
      </c>
      <c r="G190" s="14">
        <v>0</v>
      </c>
      <c r="H190" s="14">
        <v>0</v>
      </c>
    </row>
    <row r="191" spans="1:10" ht="93.6" x14ac:dyDescent="0.3">
      <c r="A191" s="12" t="s">
        <v>237</v>
      </c>
      <c r="B191" s="10" t="s">
        <v>235</v>
      </c>
      <c r="C191" s="11" t="s">
        <v>13</v>
      </c>
      <c r="D191" s="10" t="s">
        <v>14</v>
      </c>
      <c r="E191" s="10" t="s">
        <v>19</v>
      </c>
      <c r="F191" s="14">
        <v>17207.3</v>
      </c>
      <c r="G191" s="14">
        <v>20075.099999999999</v>
      </c>
      <c r="H191" s="14">
        <v>20249.7</v>
      </c>
    </row>
    <row r="192" spans="1:10" ht="31.2" x14ac:dyDescent="0.3">
      <c r="A192" s="9" t="s">
        <v>238</v>
      </c>
      <c r="B192" s="10" t="s">
        <v>239</v>
      </c>
      <c r="C192" s="11"/>
      <c r="D192" s="10"/>
      <c r="E192" s="10"/>
      <c r="F192" s="14">
        <f>F193+F194</f>
        <v>14153.4</v>
      </c>
      <c r="G192" s="14">
        <f t="shared" ref="G192:H192" si="83">G193+G194</f>
        <v>14719.6</v>
      </c>
      <c r="H192" s="14">
        <f t="shared" si="83"/>
        <v>15308.4</v>
      </c>
    </row>
    <row r="193" spans="1:8" ht="46.8" x14ac:dyDescent="0.3">
      <c r="A193" s="9" t="s">
        <v>240</v>
      </c>
      <c r="B193" s="10" t="s">
        <v>239</v>
      </c>
      <c r="C193" s="11" t="s">
        <v>54</v>
      </c>
      <c r="D193" s="10" t="s">
        <v>14</v>
      </c>
      <c r="E193" s="10" t="s">
        <v>19</v>
      </c>
      <c r="F193" s="14">
        <v>150</v>
      </c>
      <c r="G193" s="14">
        <v>0</v>
      </c>
      <c r="H193" s="14">
        <v>0</v>
      </c>
    </row>
    <row r="194" spans="1:8" ht="31.2" x14ac:dyDescent="0.3">
      <c r="A194" s="9" t="s">
        <v>241</v>
      </c>
      <c r="B194" s="10" t="s">
        <v>239</v>
      </c>
      <c r="C194" s="11" t="s">
        <v>13</v>
      </c>
      <c r="D194" s="10" t="s">
        <v>14</v>
      </c>
      <c r="E194" s="10" t="s">
        <v>19</v>
      </c>
      <c r="F194" s="14">
        <v>14003.4</v>
      </c>
      <c r="G194" s="14">
        <v>14719.6</v>
      </c>
      <c r="H194" s="14">
        <v>15308.4</v>
      </c>
    </row>
    <row r="195" spans="1:8" ht="62.4" x14ac:dyDescent="0.3">
      <c r="A195" s="9" t="s">
        <v>242</v>
      </c>
      <c r="B195" s="10" t="s">
        <v>243</v>
      </c>
      <c r="C195" s="11"/>
      <c r="D195" s="10"/>
      <c r="E195" s="10"/>
      <c r="F195" s="14">
        <f>F196+F197</f>
        <v>5831.5</v>
      </c>
      <c r="G195" s="14">
        <f t="shared" ref="G195:H195" si="84">G196+G197</f>
        <v>6064.8</v>
      </c>
      <c r="H195" s="14">
        <f t="shared" si="84"/>
        <v>6307.4</v>
      </c>
    </row>
    <row r="196" spans="1:8" ht="78" x14ac:dyDescent="0.3">
      <c r="A196" s="12" t="s">
        <v>244</v>
      </c>
      <c r="B196" s="10" t="s">
        <v>243</v>
      </c>
      <c r="C196" s="11" t="s">
        <v>54</v>
      </c>
      <c r="D196" s="10" t="s">
        <v>14</v>
      </c>
      <c r="E196" s="10" t="s">
        <v>19</v>
      </c>
      <c r="F196" s="14">
        <v>100</v>
      </c>
      <c r="G196" s="14">
        <v>0</v>
      </c>
      <c r="H196" s="14">
        <v>0</v>
      </c>
    </row>
    <row r="197" spans="1:8" ht="62.4" x14ac:dyDescent="0.3">
      <c r="A197" s="12" t="s">
        <v>245</v>
      </c>
      <c r="B197" s="10" t="s">
        <v>243</v>
      </c>
      <c r="C197" s="11" t="s">
        <v>13</v>
      </c>
      <c r="D197" s="10" t="s">
        <v>14</v>
      </c>
      <c r="E197" s="10" t="s">
        <v>19</v>
      </c>
      <c r="F197" s="14">
        <v>5731.5</v>
      </c>
      <c r="G197" s="14">
        <v>6064.8</v>
      </c>
      <c r="H197" s="14">
        <v>6307.4</v>
      </c>
    </row>
    <row r="198" spans="1:8" ht="31.2" x14ac:dyDescent="0.3">
      <c r="A198" s="9" t="s">
        <v>246</v>
      </c>
      <c r="B198" s="10" t="s">
        <v>247</v>
      </c>
      <c r="C198" s="11"/>
      <c r="D198" s="10"/>
      <c r="E198" s="10"/>
      <c r="F198" s="14">
        <f>F199+F200</f>
        <v>30133.7</v>
      </c>
      <c r="G198" s="14">
        <f t="shared" ref="G198:H198" si="85">G199+G200</f>
        <v>31167</v>
      </c>
      <c r="H198" s="14">
        <f t="shared" si="85"/>
        <v>32413.7</v>
      </c>
    </row>
    <row r="199" spans="1:8" ht="46.8" x14ac:dyDescent="0.3">
      <c r="A199" s="9" t="s">
        <v>248</v>
      </c>
      <c r="B199" s="10" t="s">
        <v>247</v>
      </c>
      <c r="C199" s="11" t="s">
        <v>54</v>
      </c>
      <c r="D199" s="10" t="s">
        <v>14</v>
      </c>
      <c r="E199" s="10" t="s">
        <v>15</v>
      </c>
      <c r="F199" s="14">
        <v>450</v>
      </c>
      <c r="G199" s="14">
        <v>0</v>
      </c>
      <c r="H199" s="14">
        <v>0</v>
      </c>
    </row>
    <row r="200" spans="1:8" ht="46.8" x14ac:dyDescent="0.3">
      <c r="A200" s="9" t="s">
        <v>249</v>
      </c>
      <c r="B200" s="10" t="s">
        <v>247</v>
      </c>
      <c r="C200" s="11" t="s">
        <v>13</v>
      </c>
      <c r="D200" s="10" t="s">
        <v>14</v>
      </c>
      <c r="E200" s="10" t="s">
        <v>15</v>
      </c>
      <c r="F200" s="14">
        <v>29683.7</v>
      </c>
      <c r="G200" s="14">
        <v>31167</v>
      </c>
      <c r="H200" s="14">
        <v>32413.7</v>
      </c>
    </row>
    <row r="201" spans="1:8" ht="46.8" x14ac:dyDescent="0.3">
      <c r="A201" s="9" t="s">
        <v>250</v>
      </c>
      <c r="B201" s="10" t="s">
        <v>251</v>
      </c>
      <c r="C201" s="11"/>
      <c r="D201" s="10"/>
      <c r="E201" s="10"/>
      <c r="F201" s="14">
        <f>F202+F203</f>
        <v>530.4</v>
      </c>
      <c r="G201" s="14">
        <f t="shared" ref="G201:H201" si="86">G202+G203</f>
        <v>547.29999999999995</v>
      </c>
      <c r="H201" s="14">
        <f t="shared" si="86"/>
        <v>564.9</v>
      </c>
    </row>
    <row r="202" spans="1:8" ht="62.4" x14ac:dyDescent="0.3">
      <c r="A202" s="9" t="s">
        <v>252</v>
      </c>
      <c r="B202" s="10" t="s">
        <v>251</v>
      </c>
      <c r="C202" s="11" t="s">
        <v>54</v>
      </c>
      <c r="D202" s="10" t="s">
        <v>14</v>
      </c>
      <c r="E202" s="10" t="s">
        <v>15</v>
      </c>
      <c r="F202" s="14">
        <v>8</v>
      </c>
      <c r="G202" s="14">
        <v>0</v>
      </c>
      <c r="H202" s="14">
        <v>0</v>
      </c>
    </row>
    <row r="203" spans="1:8" ht="46.8" x14ac:dyDescent="0.3">
      <c r="A203" s="9" t="s">
        <v>253</v>
      </c>
      <c r="B203" s="10" t="s">
        <v>251</v>
      </c>
      <c r="C203" s="11" t="s">
        <v>13</v>
      </c>
      <c r="D203" s="10" t="s">
        <v>14</v>
      </c>
      <c r="E203" s="10" t="s">
        <v>15</v>
      </c>
      <c r="F203" s="14">
        <v>522.4</v>
      </c>
      <c r="G203" s="14">
        <v>547.29999999999995</v>
      </c>
      <c r="H203" s="14">
        <v>564.9</v>
      </c>
    </row>
    <row r="204" spans="1:8" ht="31.2" x14ac:dyDescent="0.3">
      <c r="A204" s="9" t="s">
        <v>254</v>
      </c>
      <c r="B204" s="10" t="s">
        <v>255</v>
      </c>
      <c r="C204" s="11"/>
      <c r="D204" s="10"/>
      <c r="E204" s="10"/>
      <c r="F204" s="14">
        <f>F205+F206</f>
        <v>22343.8</v>
      </c>
      <c r="G204" s="14">
        <f t="shared" ref="G204:H204" si="87">G205+G206</f>
        <v>23211.1</v>
      </c>
      <c r="H204" s="14">
        <f t="shared" si="87"/>
        <v>24113.1</v>
      </c>
    </row>
    <row r="205" spans="1:8" ht="46.8" x14ac:dyDescent="0.3">
      <c r="A205" s="9" t="s">
        <v>256</v>
      </c>
      <c r="B205" s="10" t="s">
        <v>255</v>
      </c>
      <c r="C205" s="11" t="s">
        <v>54</v>
      </c>
      <c r="D205" s="10" t="s">
        <v>14</v>
      </c>
      <c r="E205" s="10" t="s">
        <v>15</v>
      </c>
      <c r="F205" s="14">
        <v>340</v>
      </c>
      <c r="G205" s="14">
        <v>0</v>
      </c>
      <c r="H205" s="14">
        <v>0</v>
      </c>
    </row>
    <row r="206" spans="1:8" ht="46.8" x14ac:dyDescent="0.3">
      <c r="A206" s="9" t="s">
        <v>257</v>
      </c>
      <c r="B206" s="10" t="s">
        <v>255</v>
      </c>
      <c r="C206" s="11" t="s">
        <v>13</v>
      </c>
      <c r="D206" s="10" t="s">
        <v>14</v>
      </c>
      <c r="E206" s="10" t="s">
        <v>15</v>
      </c>
      <c r="F206" s="14">
        <v>22003.8</v>
      </c>
      <c r="G206" s="14">
        <v>23211.1</v>
      </c>
      <c r="H206" s="14">
        <v>24113.1</v>
      </c>
    </row>
    <row r="207" spans="1:8" ht="46.8" x14ac:dyDescent="0.3">
      <c r="A207" s="9" t="s">
        <v>258</v>
      </c>
      <c r="B207" s="10" t="s">
        <v>259</v>
      </c>
      <c r="C207" s="11"/>
      <c r="D207" s="10"/>
      <c r="E207" s="10"/>
      <c r="F207" s="14">
        <f>F208+F209</f>
        <v>130.6</v>
      </c>
      <c r="G207" s="14">
        <f t="shared" ref="G207:H207" si="88">G208+G209</f>
        <v>135.80000000000001</v>
      </c>
      <c r="H207" s="14">
        <f t="shared" si="88"/>
        <v>141.19999999999999</v>
      </c>
    </row>
    <row r="208" spans="1:8" ht="78" x14ac:dyDescent="0.3">
      <c r="A208" s="12" t="s">
        <v>260</v>
      </c>
      <c r="B208" s="10" t="s">
        <v>259</v>
      </c>
      <c r="C208" s="11" t="s">
        <v>54</v>
      </c>
      <c r="D208" s="10" t="s">
        <v>14</v>
      </c>
      <c r="E208" s="10" t="s">
        <v>15</v>
      </c>
      <c r="F208" s="14">
        <v>2</v>
      </c>
      <c r="G208" s="14">
        <v>0</v>
      </c>
      <c r="H208" s="14">
        <v>0</v>
      </c>
    </row>
    <row r="209" spans="1:8" ht="62.4" x14ac:dyDescent="0.3">
      <c r="A209" s="9" t="s">
        <v>261</v>
      </c>
      <c r="B209" s="10" t="s">
        <v>259</v>
      </c>
      <c r="C209" s="11" t="s">
        <v>13</v>
      </c>
      <c r="D209" s="10" t="s">
        <v>14</v>
      </c>
      <c r="E209" s="10" t="s">
        <v>15</v>
      </c>
      <c r="F209" s="14">
        <v>128.6</v>
      </c>
      <c r="G209" s="14">
        <v>135.80000000000001</v>
      </c>
      <c r="H209" s="14">
        <v>141.19999999999999</v>
      </c>
    </row>
    <row r="210" spans="1:8" ht="46.8" x14ac:dyDescent="0.3">
      <c r="A210" s="9" t="s">
        <v>262</v>
      </c>
      <c r="B210" s="10" t="s">
        <v>263</v>
      </c>
      <c r="C210" s="11"/>
      <c r="D210" s="10"/>
      <c r="E210" s="10"/>
      <c r="F210" s="14">
        <f>F211+F212</f>
        <v>12.9</v>
      </c>
      <c r="G210" s="14">
        <f t="shared" ref="G210:H210" si="89">G211+G212</f>
        <v>12.9</v>
      </c>
      <c r="H210" s="14">
        <f t="shared" si="89"/>
        <v>12.9</v>
      </c>
    </row>
    <row r="211" spans="1:8" ht="62.4" x14ac:dyDescent="0.3">
      <c r="A211" s="12" t="s">
        <v>264</v>
      </c>
      <c r="B211" s="10" t="s">
        <v>263</v>
      </c>
      <c r="C211" s="11" t="s">
        <v>54</v>
      </c>
      <c r="D211" s="10" t="s">
        <v>14</v>
      </c>
      <c r="E211" s="10" t="s">
        <v>15</v>
      </c>
      <c r="F211" s="14">
        <v>0.1</v>
      </c>
      <c r="G211" s="14">
        <v>0</v>
      </c>
      <c r="H211" s="14">
        <v>0</v>
      </c>
    </row>
    <row r="212" spans="1:8" ht="62.4" x14ac:dyDescent="0.3">
      <c r="A212" s="9" t="s">
        <v>265</v>
      </c>
      <c r="B212" s="10" t="s">
        <v>263</v>
      </c>
      <c r="C212" s="11" t="s">
        <v>13</v>
      </c>
      <c r="D212" s="10" t="s">
        <v>14</v>
      </c>
      <c r="E212" s="10" t="s">
        <v>15</v>
      </c>
      <c r="F212" s="14">
        <v>12.8</v>
      </c>
      <c r="G212" s="14">
        <v>12.9</v>
      </c>
      <c r="H212" s="14">
        <v>12.9</v>
      </c>
    </row>
    <row r="213" spans="1:8" ht="62.4" x14ac:dyDescent="0.3">
      <c r="A213" s="9" t="s">
        <v>266</v>
      </c>
      <c r="B213" s="10" t="s">
        <v>267</v>
      </c>
      <c r="C213" s="11"/>
      <c r="D213" s="10"/>
      <c r="E213" s="10"/>
      <c r="F213" s="14">
        <f>F214+F215</f>
        <v>3686.3</v>
      </c>
      <c r="G213" s="14">
        <f t="shared" ref="G213:H213" si="90">G214+G215</f>
        <v>3888.9</v>
      </c>
      <c r="H213" s="14">
        <f t="shared" si="90"/>
        <v>4091.4</v>
      </c>
    </row>
    <row r="214" spans="1:8" ht="78" x14ac:dyDescent="0.3">
      <c r="A214" s="12" t="s">
        <v>268</v>
      </c>
      <c r="B214" s="10" t="s">
        <v>267</v>
      </c>
      <c r="C214" s="11" t="s">
        <v>54</v>
      </c>
      <c r="D214" s="10" t="s">
        <v>14</v>
      </c>
      <c r="E214" s="10" t="s">
        <v>15</v>
      </c>
      <c r="F214" s="14">
        <v>50</v>
      </c>
      <c r="G214" s="14">
        <v>0</v>
      </c>
      <c r="H214" s="14">
        <v>0</v>
      </c>
    </row>
    <row r="215" spans="1:8" ht="62.4" x14ac:dyDescent="0.3">
      <c r="A215" s="12" t="s">
        <v>269</v>
      </c>
      <c r="B215" s="10" t="s">
        <v>267</v>
      </c>
      <c r="C215" s="11" t="s">
        <v>13</v>
      </c>
      <c r="D215" s="10" t="s">
        <v>14</v>
      </c>
      <c r="E215" s="10" t="s">
        <v>15</v>
      </c>
      <c r="F215" s="14">
        <v>3636.3</v>
      </c>
      <c r="G215" s="14">
        <v>3888.9</v>
      </c>
      <c r="H215" s="14">
        <v>4091.4</v>
      </c>
    </row>
    <row r="216" spans="1:8" ht="31.2" x14ac:dyDescent="0.3">
      <c r="A216" s="9" t="s">
        <v>220</v>
      </c>
      <c r="B216" s="10" t="s">
        <v>270</v>
      </c>
      <c r="C216" s="11"/>
      <c r="D216" s="10"/>
      <c r="E216" s="10"/>
      <c r="F216" s="14">
        <f>F217+F218</f>
        <v>50961.3</v>
      </c>
      <c r="G216" s="14">
        <f t="shared" ref="G216:H216" si="91">G217+G218</f>
        <v>57379.9</v>
      </c>
      <c r="H216" s="14">
        <f t="shared" si="91"/>
        <v>64897.3</v>
      </c>
    </row>
    <row r="217" spans="1:8" ht="46.8" x14ac:dyDescent="0.3">
      <c r="A217" s="9" t="s">
        <v>223</v>
      </c>
      <c r="B217" s="10" t="s">
        <v>270</v>
      </c>
      <c r="C217" s="11" t="s">
        <v>54</v>
      </c>
      <c r="D217" s="10" t="s">
        <v>14</v>
      </c>
      <c r="E217" s="10" t="s">
        <v>15</v>
      </c>
      <c r="F217" s="14">
        <v>700</v>
      </c>
      <c r="G217" s="14">
        <v>0</v>
      </c>
      <c r="H217" s="14">
        <v>0</v>
      </c>
    </row>
    <row r="218" spans="1:8" ht="31.2" x14ac:dyDescent="0.3">
      <c r="A218" s="9" t="s">
        <v>271</v>
      </c>
      <c r="B218" s="10" t="s">
        <v>270</v>
      </c>
      <c r="C218" s="11" t="s">
        <v>13</v>
      </c>
      <c r="D218" s="10" t="s">
        <v>14</v>
      </c>
      <c r="E218" s="10" t="s">
        <v>15</v>
      </c>
      <c r="F218" s="14">
        <v>50261.3</v>
      </c>
      <c r="G218" s="14">
        <v>57379.9</v>
      </c>
      <c r="H218" s="14">
        <v>64897.3</v>
      </c>
    </row>
    <row r="219" spans="1:8" ht="31.2" x14ac:dyDescent="0.3">
      <c r="A219" s="9" t="s">
        <v>272</v>
      </c>
      <c r="B219" s="10" t="s">
        <v>273</v>
      </c>
      <c r="C219" s="11"/>
      <c r="D219" s="10"/>
      <c r="E219" s="10"/>
      <c r="F219" s="14">
        <f>F220+F221+F222</f>
        <v>2654.3</v>
      </c>
      <c r="G219" s="14">
        <f t="shared" ref="G219:H219" si="92">G220+G221+G222</f>
        <v>2760.5</v>
      </c>
      <c r="H219" s="14">
        <f t="shared" si="92"/>
        <v>2870.9</v>
      </c>
    </row>
    <row r="220" spans="1:8" ht="46.8" x14ac:dyDescent="0.3">
      <c r="A220" s="9" t="s">
        <v>274</v>
      </c>
      <c r="B220" s="10" t="s">
        <v>273</v>
      </c>
      <c r="C220" s="11" t="s">
        <v>54</v>
      </c>
      <c r="D220" s="10" t="s">
        <v>14</v>
      </c>
      <c r="E220" s="10" t="s">
        <v>15</v>
      </c>
      <c r="F220" s="14">
        <v>25</v>
      </c>
      <c r="G220" s="14">
        <v>0</v>
      </c>
      <c r="H220" s="14">
        <v>0</v>
      </c>
    </row>
    <row r="221" spans="1:8" ht="46.8" x14ac:dyDescent="0.3">
      <c r="A221" s="9" t="s">
        <v>275</v>
      </c>
      <c r="B221" s="10" t="s">
        <v>273</v>
      </c>
      <c r="C221" s="11" t="s">
        <v>13</v>
      </c>
      <c r="D221" s="10" t="s">
        <v>14</v>
      </c>
      <c r="E221" s="10" t="s">
        <v>15</v>
      </c>
      <c r="F221" s="14">
        <v>2449.3000000000002</v>
      </c>
      <c r="G221" s="14">
        <v>2760.5</v>
      </c>
      <c r="H221" s="14">
        <v>2870.9</v>
      </c>
    </row>
    <row r="222" spans="1:8" ht="62.4" x14ac:dyDescent="0.3">
      <c r="A222" s="9" t="s">
        <v>276</v>
      </c>
      <c r="B222" s="10" t="s">
        <v>273</v>
      </c>
      <c r="C222" s="11" t="s">
        <v>230</v>
      </c>
      <c r="D222" s="10" t="s">
        <v>14</v>
      </c>
      <c r="E222" s="10" t="s">
        <v>15</v>
      </c>
      <c r="F222" s="14">
        <v>180</v>
      </c>
      <c r="G222" s="14">
        <v>0</v>
      </c>
      <c r="H222" s="14">
        <v>0</v>
      </c>
    </row>
    <row r="223" spans="1:8" ht="46.8" x14ac:dyDescent="0.3">
      <c r="A223" s="9" t="s">
        <v>277</v>
      </c>
      <c r="B223" s="10" t="s">
        <v>278</v>
      </c>
      <c r="C223" s="11"/>
      <c r="D223" s="10"/>
      <c r="E223" s="10"/>
      <c r="F223" s="14">
        <f>F224</f>
        <v>338.5</v>
      </c>
      <c r="G223" s="14">
        <f t="shared" ref="G223:H223" si="93">G224</f>
        <v>338.5</v>
      </c>
      <c r="H223" s="14">
        <f t="shared" si="93"/>
        <v>338.5</v>
      </c>
    </row>
    <row r="224" spans="1:8" ht="62.4" x14ac:dyDescent="0.3">
      <c r="A224" s="12" t="s">
        <v>279</v>
      </c>
      <c r="B224" s="10" t="s">
        <v>278</v>
      </c>
      <c r="C224" s="11" t="s">
        <v>13</v>
      </c>
      <c r="D224" s="10" t="s">
        <v>14</v>
      </c>
      <c r="E224" s="10" t="s">
        <v>15</v>
      </c>
      <c r="F224" s="14">
        <v>338.5</v>
      </c>
      <c r="G224" s="14">
        <v>338.5</v>
      </c>
      <c r="H224" s="14">
        <v>338.5</v>
      </c>
    </row>
    <row r="225" spans="1:8" ht="15.6" x14ac:dyDescent="0.3">
      <c r="A225" s="9" t="s">
        <v>280</v>
      </c>
      <c r="B225" s="10" t="s">
        <v>281</v>
      </c>
      <c r="C225" s="11"/>
      <c r="D225" s="10"/>
      <c r="E225" s="10"/>
      <c r="F225" s="14">
        <f>F226</f>
        <v>0.1</v>
      </c>
      <c r="G225" s="14">
        <f t="shared" ref="G225:H225" si="94">G226</f>
        <v>0.1</v>
      </c>
      <c r="H225" s="14">
        <f t="shared" si="94"/>
        <v>0.1</v>
      </c>
    </row>
    <row r="226" spans="1:8" ht="31.2" x14ac:dyDescent="0.3">
      <c r="A226" s="9" t="s">
        <v>282</v>
      </c>
      <c r="B226" s="10" t="s">
        <v>281</v>
      </c>
      <c r="C226" s="11" t="s">
        <v>13</v>
      </c>
      <c r="D226" s="10" t="s">
        <v>14</v>
      </c>
      <c r="E226" s="10" t="s">
        <v>15</v>
      </c>
      <c r="F226" s="14">
        <v>0.1</v>
      </c>
      <c r="G226" s="14">
        <v>0.1</v>
      </c>
      <c r="H226" s="14">
        <v>0.1</v>
      </c>
    </row>
    <row r="227" spans="1:8" ht="46.8" x14ac:dyDescent="0.3">
      <c r="A227" s="9" t="s">
        <v>283</v>
      </c>
      <c r="B227" s="10" t="s">
        <v>284</v>
      </c>
      <c r="C227" s="11"/>
      <c r="D227" s="10"/>
      <c r="E227" s="10"/>
      <c r="F227" s="14">
        <f>F228+F229</f>
        <v>1909.8</v>
      </c>
      <c r="G227" s="14">
        <f t="shared" ref="G227:H227" si="95">G228+G229</f>
        <v>1909.8</v>
      </c>
      <c r="H227" s="14">
        <f t="shared" si="95"/>
        <v>1909.8</v>
      </c>
    </row>
    <row r="228" spans="1:8" ht="62.4" x14ac:dyDescent="0.3">
      <c r="A228" s="12" t="s">
        <v>285</v>
      </c>
      <c r="B228" s="10" t="s">
        <v>284</v>
      </c>
      <c r="C228" s="11" t="s">
        <v>54</v>
      </c>
      <c r="D228" s="10" t="s">
        <v>14</v>
      </c>
      <c r="E228" s="10" t="s">
        <v>15</v>
      </c>
      <c r="F228" s="14">
        <v>100</v>
      </c>
      <c r="G228" s="14">
        <v>0</v>
      </c>
      <c r="H228" s="14">
        <v>0</v>
      </c>
    </row>
    <row r="229" spans="1:8" ht="62.4" x14ac:dyDescent="0.3">
      <c r="A229" s="9" t="s">
        <v>286</v>
      </c>
      <c r="B229" s="10" t="s">
        <v>284</v>
      </c>
      <c r="C229" s="11" t="s">
        <v>13</v>
      </c>
      <c r="D229" s="10" t="s">
        <v>14</v>
      </c>
      <c r="E229" s="10" t="s">
        <v>15</v>
      </c>
      <c r="F229" s="14">
        <v>1809.8</v>
      </c>
      <c r="G229" s="14">
        <v>1909.8</v>
      </c>
      <c r="H229" s="14">
        <v>1909.8</v>
      </c>
    </row>
    <row r="230" spans="1:8" ht="46.8" x14ac:dyDescent="0.3">
      <c r="A230" s="9" t="s">
        <v>287</v>
      </c>
      <c r="B230" s="10" t="s">
        <v>288</v>
      </c>
      <c r="C230" s="11"/>
      <c r="D230" s="10"/>
      <c r="E230" s="10"/>
      <c r="F230" s="14">
        <f>F231</f>
        <v>17.8</v>
      </c>
      <c r="G230" s="14">
        <f t="shared" ref="G230:H230" si="96">G231</f>
        <v>17.8</v>
      </c>
      <c r="H230" s="14">
        <f t="shared" si="96"/>
        <v>17.8</v>
      </c>
    </row>
    <row r="231" spans="1:8" ht="62.4" x14ac:dyDescent="0.3">
      <c r="A231" s="12" t="s">
        <v>289</v>
      </c>
      <c r="B231" s="10" t="s">
        <v>288</v>
      </c>
      <c r="C231" s="11" t="s">
        <v>54</v>
      </c>
      <c r="D231" s="10" t="s">
        <v>14</v>
      </c>
      <c r="E231" s="10" t="s">
        <v>211</v>
      </c>
      <c r="F231" s="14">
        <v>17.8</v>
      </c>
      <c r="G231" s="14">
        <v>17.8</v>
      </c>
      <c r="H231" s="14">
        <v>17.8</v>
      </c>
    </row>
    <row r="232" spans="1:8" ht="46.8" x14ac:dyDescent="0.3">
      <c r="A232" s="9" t="s">
        <v>290</v>
      </c>
      <c r="B232" s="10" t="s">
        <v>291</v>
      </c>
      <c r="C232" s="11"/>
      <c r="D232" s="10"/>
      <c r="E232" s="10"/>
      <c r="F232" s="14">
        <f>F233</f>
        <v>21.6</v>
      </c>
      <c r="G232" s="14">
        <f t="shared" ref="G232:H232" si="97">G233</f>
        <v>21.6</v>
      </c>
      <c r="H232" s="14">
        <f t="shared" si="97"/>
        <v>21.6</v>
      </c>
    </row>
    <row r="233" spans="1:8" ht="78" x14ac:dyDescent="0.3">
      <c r="A233" s="9" t="s">
        <v>773</v>
      </c>
      <c r="B233" s="10" t="s">
        <v>291</v>
      </c>
      <c r="C233" s="11">
        <v>200</v>
      </c>
      <c r="D233" s="10" t="s">
        <v>14</v>
      </c>
      <c r="E233" s="10" t="s">
        <v>211</v>
      </c>
      <c r="F233" s="14">
        <v>21.6</v>
      </c>
      <c r="G233" s="14">
        <v>21.6</v>
      </c>
      <c r="H233" s="14">
        <v>21.6</v>
      </c>
    </row>
    <row r="234" spans="1:8" ht="15.6" x14ac:dyDescent="0.3">
      <c r="A234" s="9" t="s">
        <v>293</v>
      </c>
      <c r="B234" s="10" t="s">
        <v>294</v>
      </c>
      <c r="C234" s="11"/>
      <c r="D234" s="10"/>
      <c r="E234" s="10"/>
      <c r="F234" s="14">
        <f>F235</f>
        <v>350</v>
      </c>
      <c r="G234" s="14">
        <f t="shared" ref="G234:H234" si="98">G235</f>
        <v>350</v>
      </c>
      <c r="H234" s="14">
        <f t="shared" si="98"/>
        <v>350</v>
      </c>
    </row>
    <row r="235" spans="1:8" ht="31.2" x14ac:dyDescent="0.3">
      <c r="A235" s="9" t="s">
        <v>295</v>
      </c>
      <c r="B235" s="10" t="s">
        <v>294</v>
      </c>
      <c r="C235" s="11" t="s">
        <v>13</v>
      </c>
      <c r="D235" s="10" t="s">
        <v>14</v>
      </c>
      <c r="E235" s="10" t="s">
        <v>15</v>
      </c>
      <c r="F235" s="14">
        <v>350</v>
      </c>
      <c r="G235" s="14">
        <v>350</v>
      </c>
      <c r="H235" s="14">
        <v>350</v>
      </c>
    </row>
    <row r="236" spans="1:8" ht="46.8" x14ac:dyDescent="0.3">
      <c r="A236" s="9" t="s">
        <v>296</v>
      </c>
      <c r="B236" s="10" t="s">
        <v>297</v>
      </c>
      <c r="C236" s="11"/>
      <c r="D236" s="10"/>
      <c r="E236" s="10"/>
      <c r="F236" s="14">
        <f>F237+F238</f>
        <v>2536</v>
      </c>
      <c r="G236" s="14">
        <f t="shared" ref="G236:H236" si="99">G237+G238</f>
        <v>2637.4</v>
      </c>
      <c r="H236" s="14">
        <f t="shared" si="99"/>
        <v>2742.9</v>
      </c>
    </row>
    <row r="237" spans="1:8" ht="62.4" x14ac:dyDescent="0.3">
      <c r="A237" s="9" t="s">
        <v>298</v>
      </c>
      <c r="B237" s="10" t="s">
        <v>297</v>
      </c>
      <c r="C237" s="11" t="s">
        <v>54</v>
      </c>
      <c r="D237" s="10" t="s">
        <v>14</v>
      </c>
      <c r="E237" s="10" t="s">
        <v>15</v>
      </c>
      <c r="F237" s="14">
        <v>36</v>
      </c>
      <c r="G237" s="14">
        <v>0</v>
      </c>
      <c r="H237" s="14">
        <v>0</v>
      </c>
    </row>
    <row r="238" spans="1:8" ht="46.8" x14ac:dyDescent="0.3">
      <c r="A238" s="9" t="s">
        <v>299</v>
      </c>
      <c r="B238" s="10" t="s">
        <v>297</v>
      </c>
      <c r="C238" s="11" t="s">
        <v>13</v>
      </c>
      <c r="D238" s="10" t="s">
        <v>14</v>
      </c>
      <c r="E238" s="10" t="s">
        <v>15</v>
      </c>
      <c r="F238" s="14">
        <v>2500</v>
      </c>
      <c r="G238" s="14">
        <v>2637.4</v>
      </c>
      <c r="H238" s="14">
        <v>2742.9</v>
      </c>
    </row>
    <row r="239" spans="1:8" ht="31.2" x14ac:dyDescent="0.3">
      <c r="A239" s="9" t="s">
        <v>300</v>
      </c>
      <c r="B239" s="10" t="s">
        <v>301</v>
      </c>
      <c r="C239" s="11"/>
      <c r="D239" s="10"/>
      <c r="E239" s="10"/>
      <c r="F239" s="14">
        <f>F240+F241</f>
        <v>22874.1</v>
      </c>
      <c r="G239" s="14">
        <f t="shared" ref="G239:H239" si="100">G240+G241</f>
        <v>22871</v>
      </c>
      <c r="H239" s="14">
        <f t="shared" si="100"/>
        <v>22871</v>
      </c>
    </row>
    <row r="240" spans="1:8" ht="46.8" x14ac:dyDescent="0.3">
      <c r="A240" s="9" t="s">
        <v>302</v>
      </c>
      <c r="B240" s="10" t="s">
        <v>301</v>
      </c>
      <c r="C240" s="11" t="s">
        <v>54</v>
      </c>
      <c r="D240" s="10" t="s">
        <v>14</v>
      </c>
      <c r="E240" s="10" t="s">
        <v>15</v>
      </c>
      <c r="F240" s="14">
        <v>80</v>
      </c>
      <c r="G240" s="14">
        <v>0</v>
      </c>
      <c r="H240" s="14">
        <v>0</v>
      </c>
    </row>
    <row r="241" spans="1:8" ht="46.8" x14ac:dyDescent="0.3">
      <c r="A241" s="9" t="s">
        <v>303</v>
      </c>
      <c r="B241" s="10" t="s">
        <v>301</v>
      </c>
      <c r="C241" s="11" t="s">
        <v>13</v>
      </c>
      <c r="D241" s="10" t="s">
        <v>14</v>
      </c>
      <c r="E241" s="10" t="s">
        <v>15</v>
      </c>
      <c r="F241" s="14">
        <v>22794.1</v>
      </c>
      <c r="G241" s="14">
        <v>22871</v>
      </c>
      <c r="H241" s="14">
        <v>22871</v>
      </c>
    </row>
    <row r="242" spans="1:8" ht="15.6" x14ac:dyDescent="0.3">
      <c r="A242" s="9" t="s">
        <v>20</v>
      </c>
      <c r="B242" s="10" t="s">
        <v>304</v>
      </c>
      <c r="C242" s="11"/>
      <c r="D242" s="10"/>
      <c r="E242" s="10"/>
      <c r="F242" s="14">
        <f>F243+F245+F247</f>
        <v>555</v>
      </c>
      <c r="G242" s="14">
        <f t="shared" ref="G242:H242" si="101">G243+G245+G247</f>
        <v>0</v>
      </c>
      <c r="H242" s="14">
        <f t="shared" si="101"/>
        <v>0</v>
      </c>
    </row>
    <row r="243" spans="1:8" ht="15.6" x14ac:dyDescent="0.3">
      <c r="A243" s="9" t="s">
        <v>305</v>
      </c>
      <c r="B243" s="10" t="s">
        <v>306</v>
      </c>
      <c r="C243" s="11"/>
      <c r="D243" s="10"/>
      <c r="E243" s="10"/>
      <c r="F243" s="14">
        <f>F244</f>
        <v>135</v>
      </c>
      <c r="G243" s="14">
        <f t="shared" ref="G243:H243" si="102">G244</f>
        <v>0</v>
      </c>
      <c r="H243" s="14">
        <f t="shared" si="102"/>
        <v>0</v>
      </c>
    </row>
    <row r="244" spans="1:8" ht="31.2" x14ac:dyDescent="0.3">
      <c r="A244" s="9" t="s">
        <v>307</v>
      </c>
      <c r="B244" s="10" t="s">
        <v>306</v>
      </c>
      <c r="C244" s="11" t="s">
        <v>230</v>
      </c>
      <c r="D244" s="10" t="s">
        <v>14</v>
      </c>
      <c r="E244" s="10" t="s">
        <v>211</v>
      </c>
      <c r="F244" s="14">
        <v>135</v>
      </c>
      <c r="G244" s="14">
        <v>0</v>
      </c>
      <c r="H244" s="14">
        <v>0</v>
      </c>
    </row>
    <row r="245" spans="1:8" ht="15.6" x14ac:dyDescent="0.3">
      <c r="A245" s="9" t="s">
        <v>308</v>
      </c>
      <c r="B245" s="10" t="s">
        <v>309</v>
      </c>
      <c r="C245" s="11"/>
      <c r="D245" s="10"/>
      <c r="E245" s="10"/>
      <c r="F245" s="14">
        <f>F246</f>
        <v>270</v>
      </c>
      <c r="G245" s="14">
        <f t="shared" ref="G245:H245" si="103">G246</f>
        <v>0</v>
      </c>
      <c r="H245" s="14">
        <f t="shared" si="103"/>
        <v>0</v>
      </c>
    </row>
    <row r="246" spans="1:8" ht="46.8" x14ac:dyDescent="0.3">
      <c r="A246" s="9" t="s">
        <v>310</v>
      </c>
      <c r="B246" s="10" t="s">
        <v>309</v>
      </c>
      <c r="C246" s="11" t="s">
        <v>230</v>
      </c>
      <c r="D246" s="10" t="s">
        <v>14</v>
      </c>
      <c r="E246" s="10" t="s">
        <v>211</v>
      </c>
      <c r="F246" s="14">
        <v>270</v>
      </c>
      <c r="G246" s="14">
        <v>0</v>
      </c>
      <c r="H246" s="14">
        <v>0</v>
      </c>
    </row>
    <row r="247" spans="1:8" ht="31.2" x14ac:dyDescent="0.3">
      <c r="A247" s="9" t="s">
        <v>311</v>
      </c>
      <c r="B247" s="10" t="s">
        <v>312</v>
      </c>
      <c r="C247" s="11"/>
      <c r="D247" s="10"/>
      <c r="E247" s="10"/>
      <c r="F247" s="14">
        <f>F248</f>
        <v>150</v>
      </c>
      <c r="G247" s="14">
        <f t="shared" ref="G247:H247" si="104">G248</f>
        <v>0</v>
      </c>
      <c r="H247" s="14">
        <f t="shared" si="104"/>
        <v>0</v>
      </c>
    </row>
    <row r="248" spans="1:8" ht="46.8" x14ac:dyDescent="0.3">
      <c r="A248" s="9" t="s">
        <v>313</v>
      </c>
      <c r="B248" s="10" t="s">
        <v>312</v>
      </c>
      <c r="C248" s="11" t="s">
        <v>230</v>
      </c>
      <c r="D248" s="10" t="s">
        <v>14</v>
      </c>
      <c r="E248" s="10" t="s">
        <v>211</v>
      </c>
      <c r="F248" s="14">
        <v>150</v>
      </c>
      <c r="G248" s="14">
        <v>0</v>
      </c>
      <c r="H248" s="14">
        <v>0</v>
      </c>
    </row>
    <row r="249" spans="1:8" ht="31.2" x14ac:dyDescent="0.3">
      <c r="A249" s="9" t="s">
        <v>314</v>
      </c>
      <c r="B249" s="10" t="s">
        <v>315</v>
      </c>
      <c r="C249" s="11"/>
      <c r="D249" s="10"/>
      <c r="E249" s="10"/>
      <c r="F249" s="14">
        <f>F250</f>
        <v>28754.3</v>
      </c>
      <c r="G249" s="14">
        <f t="shared" ref="G249:H249" si="105">G250</f>
        <v>29154.799999999999</v>
      </c>
      <c r="H249" s="14">
        <f t="shared" si="105"/>
        <v>29352.6</v>
      </c>
    </row>
    <row r="250" spans="1:8" ht="31.2" x14ac:dyDescent="0.3">
      <c r="A250" s="9" t="s">
        <v>316</v>
      </c>
      <c r="B250" s="10" t="s">
        <v>317</v>
      </c>
      <c r="C250" s="11"/>
      <c r="D250" s="10"/>
      <c r="E250" s="10"/>
      <c r="F250" s="14">
        <f>F251</f>
        <v>28754.3</v>
      </c>
      <c r="G250" s="14">
        <f t="shared" ref="G250:H250" si="106">G251</f>
        <v>29154.799999999999</v>
      </c>
      <c r="H250" s="14">
        <f t="shared" si="106"/>
        <v>29352.6</v>
      </c>
    </row>
    <row r="251" spans="1:8" ht="46.8" x14ac:dyDescent="0.3">
      <c r="A251" s="9" t="s">
        <v>318</v>
      </c>
      <c r="B251" s="10" t="s">
        <v>317</v>
      </c>
      <c r="C251" s="11" t="s">
        <v>230</v>
      </c>
      <c r="D251" s="10" t="s">
        <v>14</v>
      </c>
      <c r="E251" s="10" t="s">
        <v>38</v>
      </c>
      <c r="F251" s="14">
        <v>28754.3</v>
      </c>
      <c r="G251" s="14">
        <v>29154.799999999999</v>
      </c>
      <c r="H251" s="14">
        <v>29352.6</v>
      </c>
    </row>
    <row r="252" spans="1:8" ht="15.6" x14ac:dyDescent="0.3">
      <c r="A252" s="9" t="s">
        <v>319</v>
      </c>
      <c r="B252" s="10" t="s">
        <v>320</v>
      </c>
      <c r="C252" s="11"/>
      <c r="D252" s="10"/>
      <c r="E252" s="10"/>
      <c r="F252" s="14">
        <f>F253</f>
        <v>0</v>
      </c>
      <c r="G252" s="14">
        <f t="shared" ref="G252:H252" si="107">G253</f>
        <v>100</v>
      </c>
      <c r="H252" s="14">
        <f t="shared" si="107"/>
        <v>0</v>
      </c>
    </row>
    <row r="253" spans="1:8" ht="31.2" x14ac:dyDescent="0.3">
      <c r="A253" s="9" t="s">
        <v>321</v>
      </c>
      <c r="B253" s="10" t="s">
        <v>322</v>
      </c>
      <c r="C253" s="11"/>
      <c r="D253" s="10"/>
      <c r="E253" s="10"/>
      <c r="F253" s="14">
        <f>F254</f>
        <v>0</v>
      </c>
      <c r="G253" s="14">
        <f t="shared" ref="G253:H253" si="108">G254</f>
        <v>100</v>
      </c>
      <c r="H253" s="14">
        <f t="shared" si="108"/>
        <v>0</v>
      </c>
    </row>
    <row r="254" spans="1:8" ht="62.4" x14ac:dyDescent="0.3">
      <c r="A254" s="9" t="s">
        <v>323</v>
      </c>
      <c r="B254" s="10" t="s">
        <v>322</v>
      </c>
      <c r="C254" s="11" t="s">
        <v>230</v>
      </c>
      <c r="D254" s="10" t="s">
        <v>14</v>
      </c>
      <c r="E254" s="10" t="s">
        <v>211</v>
      </c>
      <c r="F254" s="14">
        <v>0</v>
      </c>
      <c r="G254" s="14">
        <v>100</v>
      </c>
      <c r="H254" s="14">
        <v>0</v>
      </c>
    </row>
    <row r="255" spans="1:8" ht="15.6" x14ac:dyDescent="0.3">
      <c r="A255" s="9" t="s">
        <v>324</v>
      </c>
      <c r="B255" s="10" t="s">
        <v>325</v>
      </c>
      <c r="C255" s="11"/>
      <c r="D255" s="10"/>
      <c r="E255" s="10"/>
      <c r="F255" s="14">
        <f>F256+F258</f>
        <v>49.2</v>
      </c>
      <c r="G255" s="14">
        <f t="shared" ref="G255:H255" si="109">G256+G258</f>
        <v>49.2</v>
      </c>
      <c r="H255" s="14">
        <f t="shared" si="109"/>
        <v>49.2</v>
      </c>
    </row>
    <row r="256" spans="1:8" ht="15.6" x14ac:dyDescent="0.3">
      <c r="A256" s="9" t="s">
        <v>208</v>
      </c>
      <c r="B256" s="10" t="s">
        <v>326</v>
      </c>
      <c r="C256" s="11"/>
      <c r="D256" s="10"/>
      <c r="E256" s="10"/>
      <c r="F256" s="14">
        <f>F257</f>
        <v>4.2</v>
      </c>
      <c r="G256" s="14">
        <f t="shared" ref="G256:H256" si="110">G257</f>
        <v>4.2</v>
      </c>
      <c r="H256" s="14">
        <f t="shared" si="110"/>
        <v>4.2</v>
      </c>
    </row>
    <row r="257" spans="1:8" ht="31.2" x14ac:dyDescent="0.3">
      <c r="A257" s="9" t="s">
        <v>327</v>
      </c>
      <c r="B257" s="10" t="s">
        <v>326</v>
      </c>
      <c r="C257" s="11" t="s">
        <v>33</v>
      </c>
      <c r="D257" s="10" t="s">
        <v>14</v>
      </c>
      <c r="E257" s="10" t="s">
        <v>211</v>
      </c>
      <c r="F257" s="14">
        <v>4.2</v>
      </c>
      <c r="G257" s="14">
        <v>4.2</v>
      </c>
      <c r="H257" s="14">
        <v>4.2</v>
      </c>
    </row>
    <row r="258" spans="1:8" ht="31.2" x14ac:dyDescent="0.3">
      <c r="A258" s="9" t="s">
        <v>328</v>
      </c>
      <c r="B258" s="10" t="s">
        <v>329</v>
      </c>
      <c r="C258" s="11"/>
      <c r="D258" s="10"/>
      <c r="E258" s="10"/>
      <c r="F258" s="14">
        <f>F259</f>
        <v>45</v>
      </c>
      <c r="G258" s="14">
        <f t="shared" ref="G258:H258" si="111">G259</f>
        <v>45</v>
      </c>
      <c r="H258" s="14">
        <f t="shared" si="111"/>
        <v>45</v>
      </c>
    </row>
    <row r="259" spans="1:8" ht="46.8" x14ac:dyDescent="0.3">
      <c r="A259" s="9" t="s">
        <v>330</v>
      </c>
      <c r="B259" s="10" t="s">
        <v>329</v>
      </c>
      <c r="C259" s="11" t="s">
        <v>33</v>
      </c>
      <c r="D259" s="10" t="s">
        <v>14</v>
      </c>
      <c r="E259" s="10" t="s">
        <v>38</v>
      </c>
      <c r="F259" s="14">
        <v>45</v>
      </c>
      <c r="G259" s="14">
        <v>45</v>
      </c>
      <c r="H259" s="14">
        <v>45</v>
      </c>
    </row>
    <row r="260" spans="1:8" ht="15.6" x14ac:dyDescent="0.3">
      <c r="A260" s="9" t="s">
        <v>331</v>
      </c>
      <c r="B260" s="10" t="s">
        <v>332</v>
      </c>
      <c r="C260" s="11"/>
      <c r="D260" s="10"/>
      <c r="E260" s="10"/>
      <c r="F260" s="14">
        <f>F261+F263</f>
        <v>9625.7000000000007</v>
      </c>
      <c r="G260" s="14">
        <f t="shared" ref="G260:H260" si="112">G261+G263</f>
        <v>9625.7000000000007</v>
      </c>
      <c r="H260" s="14">
        <f t="shared" si="112"/>
        <v>9625.7000000000007</v>
      </c>
    </row>
    <row r="261" spans="1:8" ht="62.4" x14ac:dyDescent="0.3">
      <c r="A261" s="9" t="s">
        <v>333</v>
      </c>
      <c r="B261" s="10" t="s">
        <v>334</v>
      </c>
      <c r="C261" s="11"/>
      <c r="D261" s="10"/>
      <c r="E261" s="10"/>
      <c r="F261" s="14">
        <f>F262</f>
        <v>8335.7000000000007</v>
      </c>
      <c r="G261" s="14">
        <f t="shared" ref="G261:H261" si="113">G262</f>
        <v>8335.7000000000007</v>
      </c>
      <c r="H261" s="14">
        <f t="shared" si="113"/>
        <v>8335.7000000000007</v>
      </c>
    </row>
    <row r="262" spans="1:8" ht="62.4" x14ac:dyDescent="0.3">
      <c r="A262" s="12" t="s">
        <v>335</v>
      </c>
      <c r="B262" s="10" t="s">
        <v>334</v>
      </c>
      <c r="C262" s="11" t="s">
        <v>13</v>
      </c>
      <c r="D262" s="10" t="s">
        <v>14</v>
      </c>
      <c r="E262" s="10" t="s">
        <v>15</v>
      </c>
      <c r="F262" s="14">
        <v>8335.7000000000007</v>
      </c>
      <c r="G262" s="14">
        <v>8335.7000000000007</v>
      </c>
      <c r="H262" s="14">
        <v>8335.7000000000007</v>
      </c>
    </row>
    <row r="263" spans="1:8" ht="15.6" x14ac:dyDescent="0.3">
      <c r="A263" s="9" t="s">
        <v>293</v>
      </c>
      <c r="B263" s="10" t="s">
        <v>336</v>
      </c>
      <c r="C263" s="11"/>
      <c r="D263" s="10"/>
      <c r="E263" s="10"/>
      <c r="F263" s="14">
        <f>F264</f>
        <v>1290</v>
      </c>
      <c r="G263" s="14">
        <f t="shared" ref="G263:H263" si="114">G264</f>
        <v>1290</v>
      </c>
      <c r="H263" s="14">
        <f t="shared" si="114"/>
        <v>1290</v>
      </c>
    </row>
    <row r="264" spans="1:8" ht="31.2" x14ac:dyDescent="0.3">
      <c r="A264" s="9" t="s">
        <v>295</v>
      </c>
      <c r="B264" s="10" t="s">
        <v>336</v>
      </c>
      <c r="C264" s="11" t="s">
        <v>13</v>
      </c>
      <c r="D264" s="10" t="s">
        <v>14</v>
      </c>
      <c r="E264" s="10" t="s">
        <v>15</v>
      </c>
      <c r="F264" s="14">
        <v>1290</v>
      </c>
      <c r="G264" s="14">
        <v>1290</v>
      </c>
      <c r="H264" s="14">
        <v>1290</v>
      </c>
    </row>
    <row r="265" spans="1:8" ht="31.2" x14ac:dyDescent="0.3">
      <c r="A265" s="9" t="s">
        <v>337</v>
      </c>
      <c r="B265" s="10" t="s">
        <v>338</v>
      </c>
      <c r="C265" s="11"/>
      <c r="D265" s="10"/>
      <c r="E265" s="10"/>
      <c r="F265" s="14">
        <f>F266+F268+F271</f>
        <v>49767.399999999994</v>
      </c>
      <c r="G265" s="14">
        <f t="shared" ref="G265:H265" si="115">G266+G268+G271</f>
        <v>48400.2</v>
      </c>
      <c r="H265" s="14">
        <f t="shared" si="115"/>
        <v>48825</v>
      </c>
    </row>
    <row r="266" spans="1:8" ht="31.2" x14ac:dyDescent="0.3">
      <c r="A266" s="9" t="s">
        <v>339</v>
      </c>
      <c r="B266" s="10" t="s">
        <v>340</v>
      </c>
      <c r="C266" s="11"/>
      <c r="D266" s="10"/>
      <c r="E266" s="10"/>
      <c r="F266" s="14">
        <f>F267</f>
        <v>1916.1</v>
      </c>
      <c r="G266" s="14">
        <f t="shared" ref="G266:H266" si="116">G267</f>
        <v>0</v>
      </c>
      <c r="H266" s="14">
        <f t="shared" si="116"/>
        <v>0</v>
      </c>
    </row>
    <row r="267" spans="1:8" ht="46.8" x14ac:dyDescent="0.3">
      <c r="A267" s="9" t="s">
        <v>341</v>
      </c>
      <c r="B267" s="10" t="s">
        <v>340</v>
      </c>
      <c r="C267" s="11" t="s">
        <v>54</v>
      </c>
      <c r="D267" s="10" t="s">
        <v>14</v>
      </c>
      <c r="E267" s="10" t="s">
        <v>211</v>
      </c>
      <c r="F267" s="14">
        <v>1916.1</v>
      </c>
      <c r="G267" s="14">
        <v>0</v>
      </c>
      <c r="H267" s="14">
        <v>0</v>
      </c>
    </row>
    <row r="268" spans="1:8" ht="31.2" x14ac:dyDescent="0.3">
      <c r="A268" s="9" t="s">
        <v>328</v>
      </c>
      <c r="B268" s="10" t="s">
        <v>342</v>
      </c>
      <c r="C268" s="11"/>
      <c r="D268" s="10"/>
      <c r="E268" s="10"/>
      <c r="F268" s="14">
        <f>F269+F270</f>
        <v>21864.699999999997</v>
      </c>
      <c r="G268" s="14">
        <f t="shared" ref="G268:H268" si="117">G269+G270</f>
        <v>22131.699999999997</v>
      </c>
      <c r="H268" s="14">
        <f t="shared" si="117"/>
        <v>22263.5</v>
      </c>
    </row>
    <row r="269" spans="1:8" ht="78" x14ac:dyDescent="0.3">
      <c r="A269" s="12" t="s">
        <v>343</v>
      </c>
      <c r="B269" s="10" t="s">
        <v>342</v>
      </c>
      <c r="C269" s="11" t="s">
        <v>25</v>
      </c>
      <c r="D269" s="10" t="s">
        <v>14</v>
      </c>
      <c r="E269" s="10" t="s">
        <v>38</v>
      </c>
      <c r="F269" s="14">
        <v>16771.599999999999</v>
      </c>
      <c r="G269" s="14">
        <v>16771.599999999999</v>
      </c>
      <c r="H269" s="14">
        <v>16771.599999999999</v>
      </c>
    </row>
    <row r="270" spans="1:8" ht="46.8" x14ac:dyDescent="0.3">
      <c r="A270" s="9" t="s">
        <v>344</v>
      </c>
      <c r="B270" s="10" t="s">
        <v>342</v>
      </c>
      <c r="C270" s="11" t="s">
        <v>54</v>
      </c>
      <c r="D270" s="10" t="s">
        <v>14</v>
      </c>
      <c r="E270" s="10" t="s">
        <v>38</v>
      </c>
      <c r="F270" s="14">
        <v>5093.1000000000004</v>
      </c>
      <c r="G270" s="14">
        <v>5360.1</v>
      </c>
      <c r="H270" s="14">
        <v>5491.9</v>
      </c>
    </row>
    <row r="271" spans="1:8" ht="46.8" x14ac:dyDescent="0.3">
      <c r="A271" s="9" t="s">
        <v>345</v>
      </c>
      <c r="B271" s="10" t="s">
        <v>346</v>
      </c>
      <c r="C271" s="11"/>
      <c r="D271" s="10"/>
      <c r="E271" s="10"/>
      <c r="F271" s="14">
        <f>F272+F273</f>
        <v>25986.6</v>
      </c>
      <c r="G271" s="14">
        <f t="shared" ref="G271:H271" si="118">G272+G273</f>
        <v>26268.5</v>
      </c>
      <c r="H271" s="14">
        <f t="shared" si="118"/>
        <v>26561.5</v>
      </c>
    </row>
    <row r="272" spans="1:8" ht="93.6" x14ac:dyDescent="0.3">
      <c r="A272" s="12" t="s">
        <v>347</v>
      </c>
      <c r="B272" s="10" t="s">
        <v>346</v>
      </c>
      <c r="C272" s="11" t="s">
        <v>25</v>
      </c>
      <c r="D272" s="10" t="s">
        <v>14</v>
      </c>
      <c r="E272" s="10" t="s">
        <v>19</v>
      </c>
      <c r="F272" s="14">
        <v>19794.099999999999</v>
      </c>
      <c r="G272" s="14">
        <v>19794.099999999999</v>
      </c>
      <c r="H272" s="14">
        <v>19794.099999999999</v>
      </c>
    </row>
    <row r="273" spans="1:8" ht="62.4" x14ac:dyDescent="0.3">
      <c r="A273" s="12" t="s">
        <v>348</v>
      </c>
      <c r="B273" s="10" t="s">
        <v>346</v>
      </c>
      <c r="C273" s="11" t="s">
        <v>54</v>
      </c>
      <c r="D273" s="10" t="s">
        <v>14</v>
      </c>
      <c r="E273" s="10" t="s">
        <v>19</v>
      </c>
      <c r="F273" s="14">
        <v>6192.5</v>
      </c>
      <c r="G273" s="14">
        <v>6474.4</v>
      </c>
      <c r="H273" s="14">
        <v>6767.4</v>
      </c>
    </row>
    <row r="274" spans="1:8" ht="15.6" x14ac:dyDescent="0.3">
      <c r="A274" s="9" t="s">
        <v>349</v>
      </c>
      <c r="B274" s="10" t="s">
        <v>350</v>
      </c>
      <c r="C274" s="11"/>
      <c r="D274" s="10"/>
      <c r="E274" s="10"/>
      <c r="F274" s="14">
        <f>F275+F277</f>
        <v>1421.5</v>
      </c>
      <c r="G274" s="14">
        <f t="shared" ref="G274:H274" si="119">G275+G277</f>
        <v>1421.5</v>
      </c>
      <c r="H274" s="14">
        <f t="shared" si="119"/>
        <v>1421.5</v>
      </c>
    </row>
    <row r="275" spans="1:8" ht="15.6" x14ac:dyDescent="0.3">
      <c r="A275" s="9" t="s">
        <v>226</v>
      </c>
      <c r="B275" s="10" t="s">
        <v>351</v>
      </c>
      <c r="C275" s="11"/>
      <c r="D275" s="10"/>
      <c r="E275" s="10"/>
      <c r="F275" s="14">
        <f>F276</f>
        <v>90</v>
      </c>
      <c r="G275" s="14">
        <f t="shared" ref="G275:H275" si="120">G276</f>
        <v>90</v>
      </c>
      <c r="H275" s="14">
        <f t="shared" si="120"/>
        <v>90</v>
      </c>
    </row>
    <row r="276" spans="1:8" ht="31.2" x14ac:dyDescent="0.3">
      <c r="A276" s="9" t="s">
        <v>352</v>
      </c>
      <c r="B276" s="10" t="s">
        <v>351</v>
      </c>
      <c r="C276" s="11" t="s">
        <v>13</v>
      </c>
      <c r="D276" s="10" t="s">
        <v>14</v>
      </c>
      <c r="E276" s="10" t="s">
        <v>15</v>
      </c>
      <c r="F276" s="14">
        <v>90</v>
      </c>
      <c r="G276" s="14">
        <v>90</v>
      </c>
      <c r="H276" s="14">
        <v>90</v>
      </c>
    </row>
    <row r="277" spans="1:8" ht="46.8" x14ac:dyDescent="0.3">
      <c r="A277" s="9" t="s">
        <v>353</v>
      </c>
      <c r="B277" s="10" t="s">
        <v>354</v>
      </c>
      <c r="C277" s="11"/>
      <c r="D277" s="10"/>
      <c r="E277" s="10"/>
      <c r="F277" s="14">
        <f>F278+F279</f>
        <v>1331.5</v>
      </c>
      <c r="G277" s="14">
        <f t="shared" ref="G277:H277" si="121">G278+G279</f>
        <v>1331.5</v>
      </c>
      <c r="H277" s="14">
        <f t="shared" si="121"/>
        <v>1331.5</v>
      </c>
    </row>
    <row r="278" spans="1:8" ht="62.4" x14ac:dyDescent="0.3">
      <c r="A278" s="9" t="s">
        <v>355</v>
      </c>
      <c r="B278" s="10" t="s">
        <v>354</v>
      </c>
      <c r="C278" s="11" t="s">
        <v>54</v>
      </c>
      <c r="D278" s="10" t="s">
        <v>14</v>
      </c>
      <c r="E278" s="10" t="s">
        <v>19</v>
      </c>
      <c r="F278" s="14">
        <v>20</v>
      </c>
      <c r="G278" s="14">
        <v>0</v>
      </c>
      <c r="H278" s="14">
        <v>0</v>
      </c>
    </row>
    <row r="279" spans="1:8" ht="62.4" x14ac:dyDescent="0.3">
      <c r="A279" s="9" t="s">
        <v>356</v>
      </c>
      <c r="B279" s="10" t="s">
        <v>354</v>
      </c>
      <c r="C279" s="11" t="s">
        <v>13</v>
      </c>
      <c r="D279" s="10" t="s">
        <v>14</v>
      </c>
      <c r="E279" s="10" t="s">
        <v>19</v>
      </c>
      <c r="F279" s="14">
        <v>1311.5</v>
      </c>
      <c r="G279" s="14">
        <v>1331.5</v>
      </c>
      <c r="H279" s="14">
        <v>1331.5</v>
      </c>
    </row>
    <row r="280" spans="1:8" ht="31.2" x14ac:dyDescent="0.3">
      <c r="A280" s="6" t="s">
        <v>357</v>
      </c>
      <c r="B280" s="7" t="s">
        <v>358</v>
      </c>
      <c r="C280" s="5"/>
      <c r="D280" s="7"/>
      <c r="E280" s="7"/>
      <c r="F280" s="13">
        <f>F281</f>
        <v>75</v>
      </c>
      <c r="G280" s="13">
        <f>G281</f>
        <v>0</v>
      </c>
      <c r="H280" s="13">
        <f>H281</f>
        <v>0</v>
      </c>
    </row>
    <row r="281" spans="1:8" ht="15.6" x14ac:dyDescent="0.3">
      <c r="A281" s="9" t="s">
        <v>20</v>
      </c>
      <c r="B281" s="10" t="s">
        <v>359</v>
      </c>
      <c r="C281" s="11"/>
      <c r="D281" s="10"/>
      <c r="E281" s="10"/>
      <c r="F281" s="14">
        <f>F282</f>
        <v>75</v>
      </c>
      <c r="G281" s="14">
        <f t="shared" ref="G281:H281" si="122">G282</f>
        <v>0</v>
      </c>
      <c r="H281" s="14">
        <f t="shared" si="122"/>
        <v>0</v>
      </c>
    </row>
    <row r="282" spans="1:8" ht="15.6" x14ac:dyDescent="0.3">
      <c r="A282" s="9" t="s">
        <v>360</v>
      </c>
      <c r="B282" s="10" t="s">
        <v>361</v>
      </c>
      <c r="C282" s="11"/>
      <c r="D282" s="10"/>
      <c r="E282" s="10"/>
      <c r="F282" s="14">
        <f>F283</f>
        <v>75</v>
      </c>
      <c r="G282" s="14">
        <f t="shared" ref="G282:H282" si="123">G283</f>
        <v>0</v>
      </c>
      <c r="H282" s="14">
        <f t="shared" si="123"/>
        <v>0</v>
      </c>
    </row>
    <row r="283" spans="1:8" ht="31.2" x14ac:dyDescent="0.3">
      <c r="A283" s="9" t="s">
        <v>362</v>
      </c>
      <c r="B283" s="10" t="s">
        <v>361</v>
      </c>
      <c r="C283" s="11" t="s">
        <v>54</v>
      </c>
      <c r="D283" s="10" t="s">
        <v>34</v>
      </c>
      <c r="E283" s="10" t="s">
        <v>363</v>
      </c>
      <c r="F283" s="14">
        <v>75</v>
      </c>
      <c r="G283" s="14">
        <v>0</v>
      </c>
      <c r="H283" s="14">
        <v>0</v>
      </c>
    </row>
    <row r="284" spans="1:8" ht="31.2" x14ac:dyDescent="0.3">
      <c r="A284" s="6" t="s">
        <v>364</v>
      </c>
      <c r="B284" s="7" t="s">
        <v>365</v>
      </c>
      <c r="C284" s="5"/>
      <c r="D284" s="7"/>
      <c r="E284" s="7"/>
      <c r="F284" s="13">
        <f>F289+F285+F288</f>
        <v>27198.899999999994</v>
      </c>
      <c r="G284" s="13">
        <f t="shared" ref="G284:H284" si="124">G289+G285+G288</f>
        <v>28678.899999999994</v>
      </c>
      <c r="H284" s="13">
        <f t="shared" si="124"/>
        <v>3678.9</v>
      </c>
    </row>
    <row r="285" spans="1:8" ht="15.6" x14ac:dyDescent="0.3">
      <c r="A285" s="17" t="s">
        <v>766</v>
      </c>
      <c r="B285" s="18" t="s">
        <v>769</v>
      </c>
      <c r="C285" s="11"/>
      <c r="D285" s="10"/>
      <c r="E285" s="10"/>
      <c r="F285" s="14">
        <f>F286</f>
        <v>1453.3</v>
      </c>
      <c r="G285" s="14">
        <f t="shared" ref="G285:H286" si="125">G286</f>
        <v>1453.3</v>
      </c>
      <c r="H285" s="14">
        <f t="shared" si="125"/>
        <v>1453.3</v>
      </c>
    </row>
    <row r="286" spans="1:8" ht="62.4" x14ac:dyDescent="0.3">
      <c r="A286" s="17" t="s">
        <v>767</v>
      </c>
      <c r="B286" s="18" t="s">
        <v>770</v>
      </c>
      <c r="C286" s="11"/>
      <c r="D286" s="10"/>
      <c r="E286" s="10"/>
      <c r="F286" s="14">
        <f>F287</f>
        <v>1453.3</v>
      </c>
      <c r="G286" s="14">
        <f t="shared" si="125"/>
        <v>1453.3</v>
      </c>
      <c r="H286" s="14">
        <f t="shared" si="125"/>
        <v>1453.3</v>
      </c>
    </row>
    <row r="287" spans="1:8" ht="62.4" x14ac:dyDescent="0.3">
      <c r="A287" s="17" t="s">
        <v>768</v>
      </c>
      <c r="B287" s="18" t="s">
        <v>770</v>
      </c>
      <c r="C287" s="11">
        <v>500</v>
      </c>
      <c r="D287" s="10" t="s">
        <v>370</v>
      </c>
      <c r="E287" s="10" t="s">
        <v>38</v>
      </c>
      <c r="F287" s="14">
        <v>1453.3</v>
      </c>
      <c r="G287" s="14">
        <v>1453.3</v>
      </c>
      <c r="H287" s="14">
        <v>1453.3</v>
      </c>
    </row>
    <row r="288" spans="1:8" ht="62.4" x14ac:dyDescent="0.3">
      <c r="A288" s="17" t="s">
        <v>768</v>
      </c>
      <c r="B288" s="18" t="s">
        <v>771</v>
      </c>
      <c r="C288" s="11">
        <v>500</v>
      </c>
      <c r="D288" s="10" t="s">
        <v>370</v>
      </c>
      <c r="E288" s="10" t="s">
        <v>38</v>
      </c>
      <c r="F288" s="14">
        <v>58.1</v>
      </c>
      <c r="G288" s="14">
        <v>58.1</v>
      </c>
      <c r="H288" s="14">
        <v>58.1</v>
      </c>
    </row>
    <row r="289" spans="1:10" ht="15.6" x14ac:dyDescent="0.3">
      <c r="A289" s="9" t="s">
        <v>20</v>
      </c>
      <c r="B289" s="10" t="s">
        <v>366</v>
      </c>
      <c r="C289" s="11"/>
      <c r="D289" s="10"/>
      <c r="E289" s="10"/>
      <c r="F289" s="14">
        <f>F290+F293+F297+F299+F301+F303+F305+F307</f>
        <v>25687.499999999996</v>
      </c>
      <c r="G289" s="14">
        <f>G290+G293+G297+G299+G301+G303+G305+G307</f>
        <v>27167.499999999996</v>
      </c>
      <c r="H289" s="14">
        <f>H290+H293+H297+H299+H301+H303+H305+H307</f>
        <v>2167.5</v>
      </c>
    </row>
    <row r="290" spans="1:10" ht="15.6" x14ac:dyDescent="0.3">
      <c r="A290" s="9" t="s">
        <v>367</v>
      </c>
      <c r="B290" s="10" t="s">
        <v>368</v>
      </c>
      <c r="C290" s="11"/>
      <c r="D290" s="10"/>
      <c r="E290" s="10"/>
      <c r="F290" s="14">
        <f>F291+F292</f>
        <v>1600</v>
      </c>
      <c r="G290" s="14">
        <f t="shared" ref="G290:H290" si="126">G291+G292</f>
        <v>0</v>
      </c>
      <c r="H290" s="14">
        <f t="shared" si="126"/>
        <v>0</v>
      </c>
    </row>
    <row r="291" spans="1:10" ht="62.4" x14ac:dyDescent="0.3">
      <c r="A291" s="9" t="s">
        <v>369</v>
      </c>
      <c r="B291" s="10" t="s">
        <v>368</v>
      </c>
      <c r="C291" s="11" t="s">
        <v>25</v>
      </c>
      <c r="D291" s="10" t="s">
        <v>370</v>
      </c>
      <c r="E291" s="10" t="s">
        <v>38</v>
      </c>
      <c r="F291" s="14">
        <v>1000</v>
      </c>
      <c r="G291" s="14">
        <v>0</v>
      </c>
      <c r="H291" s="14">
        <v>0</v>
      </c>
    </row>
    <row r="292" spans="1:10" ht="31.2" x14ac:dyDescent="0.3">
      <c r="A292" s="9" t="s">
        <v>371</v>
      </c>
      <c r="B292" s="10" t="s">
        <v>368</v>
      </c>
      <c r="C292" s="11" t="s">
        <v>54</v>
      </c>
      <c r="D292" s="10" t="s">
        <v>370</v>
      </c>
      <c r="E292" s="10" t="s">
        <v>38</v>
      </c>
      <c r="F292" s="14">
        <v>600</v>
      </c>
      <c r="G292" s="14">
        <v>0</v>
      </c>
      <c r="H292" s="14">
        <v>0</v>
      </c>
    </row>
    <row r="293" spans="1:10" ht="15.6" x14ac:dyDescent="0.3">
      <c r="A293" s="9" t="s">
        <v>372</v>
      </c>
      <c r="B293" s="10" t="s">
        <v>373</v>
      </c>
      <c r="C293" s="11"/>
      <c r="D293" s="10"/>
      <c r="E293" s="10"/>
      <c r="F293" s="14">
        <f>F294+F295+F296</f>
        <v>650</v>
      </c>
      <c r="G293" s="14">
        <f t="shared" ref="G293:H293" si="127">G294+G295+G296</f>
        <v>0</v>
      </c>
      <c r="H293" s="14">
        <f t="shared" si="127"/>
        <v>0</v>
      </c>
    </row>
    <row r="294" spans="1:10" ht="46.8" x14ac:dyDescent="0.3">
      <c r="A294" s="9" t="s">
        <v>374</v>
      </c>
      <c r="B294" s="10" t="s">
        <v>373</v>
      </c>
      <c r="C294" s="11" t="s">
        <v>25</v>
      </c>
      <c r="D294" s="10" t="s">
        <v>370</v>
      </c>
      <c r="E294" s="10" t="s">
        <v>38</v>
      </c>
      <c r="F294" s="14">
        <v>161</v>
      </c>
      <c r="G294" s="14">
        <v>0</v>
      </c>
      <c r="H294" s="14">
        <v>0</v>
      </c>
    </row>
    <row r="295" spans="1:10" ht="31.2" x14ac:dyDescent="0.3">
      <c r="A295" s="9" t="s">
        <v>375</v>
      </c>
      <c r="B295" s="10" t="s">
        <v>373</v>
      </c>
      <c r="C295" s="11" t="s">
        <v>54</v>
      </c>
      <c r="D295" s="10" t="s">
        <v>370</v>
      </c>
      <c r="E295" s="10" t="s">
        <v>38</v>
      </c>
      <c r="F295" s="14">
        <v>165</v>
      </c>
      <c r="G295" s="14">
        <v>0</v>
      </c>
      <c r="H295" s="14">
        <v>0</v>
      </c>
    </row>
    <row r="296" spans="1:10" ht="15.6" x14ac:dyDescent="0.3">
      <c r="A296" s="9" t="s">
        <v>376</v>
      </c>
      <c r="B296" s="10" t="s">
        <v>373</v>
      </c>
      <c r="C296" s="11" t="s">
        <v>13</v>
      </c>
      <c r="D296" s="10" t="s">
        <v>370</v>
      </c>
      <c r="E296" s="10" t="s">
        <v>38</v>
      </c>
      <c r="F296" s="14">
        <v>324</v>
      </c>
      <c r="G296" s="14">
        <v>0</v>
      </c>
      <c r="H296" s="14">
        <v>0</v>
      </c>
    </row>
    <row r="297" spans="1:10" ht="46.8" x14ac:dyDescent="0.3">
      <c r="A297" s="9" t="s">
        <v>377</v>
      </c>
      <c r="B297" s="10" t="s">
        <v>772</v>
      </c>
      <c r="C297" s="11"/>
      <c r="D297" s="10"/>
      <c r="E297" s="10"/>
      <c r="F297" s="14">
        <f>F298</f>
        <v>20500</v>
      </c>
      <c r="G297" s="14">
        <f t="shared" ref="G297:H297" si="128">G298</f>
        <v>25500</v>
      </c>
      <c r="H297" s="14">
        <f t="shared" si="128"/>
        <v>500</v>
      </c>
    </row>
    <row r="298" spans="1:10" ht="62.4" x14ac:dyDescent="0.3">
      <c r="A298" s="12" t="s">
        <v>378</v>
      </c>
      <c r="B298" s="10" t="s">
        <v>772</v>
      </c>
      <c r="C298" s="11" t="s">
        <v>54</v>
      </c>
      <c r="D298" s="10" t="s">
        <v>370</v>
      </c>
      <c r="E298" s="10" t="s">
        <v>38</v>
      </c>
      <c r="F298" s="14">
        <v>20500</v>
      </c>
      <c r="G298" s="14">
        <v>25500</v>
      </c>
      <c r="H298" s="14">
        <v>500</v>
      </c>
    </row>
    <row r="299" spans="1:10" ht="46.8" x14ac:dyDescent="0.3">
      <c r="A299" s="9" t="s">
        <v>377</v>
      </c>
      <c r="B299" s="10" t="s">
        <v>379</v>
      </c>
      <c r="C299" s="11"/>
      <c r="D299" s="10"/>
      <c r="E299" s="10"/>
      <c r="F299" s="14">
        <f>F300</f>
        <v>1270</v>
      </c>
      <c r="G299" s="14">
        <f t="shared" ref="G299:H299" si="129">G300</f>
        <v>0</v>
      </c>
      <c r="H299" s="14">
        <f t="shared" si="129"/>
        <v>0</v>
      </c>
    </row>
    <row r="300" spans="1:10" ht="62.4" x14ac:dyDescent="0.3">
      <c r="A300" s="12" t="s">
        <v>378</v>
      </c>
      <c r="B300" s="10" t="s">
        <v>379</v>
      </c>
      <c r="C300" s="11" t="s">
        <v>54</v>
      </c>
      <c r="D300" s="10" t="s">
        <v>370</v>
      </c>
      <c r="E300" s="10" t="s">
        <v>38</v>
      </c>
      <c r="F300" s="14">
        <v>1270</v>
      </c>
      <c r="G300" s="14">
        <v>0</v>
      </c>
      <c r="H300" s="14">
        <v>0</v>
      </c>
      <c r="I300" s="19"/>
      <c r="J300" s="22" t="s">
        <v>817</v>
      </c>
    </row>
    <row r="301" spans="1:10" ht="31.2" x14ac:dyDescent="0.3">
      <c r="A301" s="9" t="s">
        <v>380</v>
      </c>
      <c r="B301" s="10" t="s">
        <v>381</v>
      </c>
      <c r="C301" s="11"/>
      <c r="D301" s="10"/>
      <c r="E301" s="10"/>
      <c r="F301" s="14">
        <f>F302</f>
        <v>688.3</v>
      </c>
      <c r="G301" s="14">
        <f t="shared" ref="G301:H301" si="130">G302</f>
        <v>688.3</v>
      </c>
      <c r="H301" s="14">
        <f t="shared" si="130"/>
        <v>688.3</v>
      </c>
    </row>
    <row r="302" spans="1:10" ht="46.8" x14ac:dyDescent="0.3">
      <c r="A302" s="9" t="s">
        <v>382</v>
      </c>
      <c r="B302" s="10" t="s">
        <v>381</v>
      </c>
      <c r="C302" s="11" t="s">
        <v>54</v>
      </c>
      <c r="D302" s="10" t="s">
        <v>370</v>
      </c>
      <c r="E302" s="10" t="s">
        <v>38</v>
      </c>
      <c r="F302" s="14">
        <v>688.3</v>
      </c>
      <c r="G302" s="14">
        <v>688.3</v>
      </c>
      <c r="H302" s="14">
        <v>688.3</v>
      </c>
    </row>
    <row r="303" spans="1:10" ht="31.2" x14ac:dyDescent="0.3">
      <c r="A303" s="9" t="s">
        <v>383</v>
      </c>
      <c r="B303" s="10" t="s">
        <v>384</v>
      </c>
      <c r="C303" s="11"/>
      <c r="D303" s="10"/>
      <c r="E303" s="10"/>
      <c r="F303" s="14">
        <f>F304</f>
        <v>216.1</v>
      </c>
      <c r="G303" s="14">
        <f t="shared" ref="G303:H303" si="131">G304</f>
        <v>216.1</v>
      </c>
      <c r="H303" s="14">
        <f t="shared" si="131"/>
        <v>216.1</v>
      </c>
    </row>
    <row r="304" spans="1:10" ht="62.4" x14ac:dyDescent="0.3">
      <c r="A304" s="9" t="s">
        <v>385</v>
      </c>
      <c r="B304" s="10" t="s">
        <v>384</v>
      </c>
      <c r="C304" s="11" t="s">
        <v>54</v>
      </c>
      <c r="D304" s="10" t="s">
        <v>370</v>
      </c>
      <c r="E304" s="10" t="s">
        <v>38</v>
      </c>
      <c r="F304" s="14">
        <v>216.1</v>
      </c>
      <c r="G304" s="14">
        <v>216.1</v>
      </c>
      <c r="H304" s="14">
        <v>216.1</v>
      </c>
    </row>
    <row r="305" spans="1:8" ht="31.2" x14ac:dyDescent="0.3">
      <c r="A305" s="9" t="s">
        <v>386</v>
      </c>
      <c r="B305" s="10" t="s">
        <v>387</v>
      </c>
      <c r="C305" s="11"/>
      <c r="D305" s="10"/>
      <c r="E305" s="10"/>
      <c r="F305" s="14">
        <f>F306</f>
        <v>469.6</v>
      </c>
      <c r="G305" s="14">
        <f t="shared" ref="G305:H305" si="132">G306</f>
        <v>469.6</v>
      </c>
      <c r="H305" s="14">
        <f t="shared" si="132"/>
        <v>469.6</v>
      </c>
    </row>
    <row r="306" spans="1:8" ht="46.8" x14ac:dyDescent="0.3">
      <c r="A306" s="9" t="s">
        <v>388</v>
      </c>
      <c r="B306" s="10" t="s">
        <v>387</v>
      </c>
      <c r="C306" s="11" t="s">
        <v>54</v>
      </c>
      <c r="D306" s="10" t="s">
        <v>370</v>
      </c>
      <c r="E306" s="10" t="s">
        <v>38</v>
      </c>
      <c r="F306" s="14">
        <v>469.6</v>
      </c>
      <c r="G306" s="14">
        <v>469.6</v>
      </c>
      <c r="H306" s="14">
        <v>469.6</v>
      </c>
    </row>
    <row r="307" spans="1:8" ht="31.2" x14ac:dyDescent="0.3">
      <c r="A307" s="9" t="s">
        <v>389</v>
      </c>
      <c r="B307" s="10" t="s">
        <v>390</v>
      </c>
      <c r="C307" s="11"/>
      <c r="D307" s="10"/>
      <c r="E307" s="10"/>
      <c r="F307" s="14">
        <f>F308</f>
        <v>293.5</v>
      </c>
      <c r="G307" s="14">
        <f t="shared" ref="G307:H307" si="133">G308</f>
        <v>293.5</v>
      </c>
      <c r="H307" s="14">
        <f t="shared" si="133"/>
        <v>293.5</v>
      </c>
    </row>
    <row r="308" spans="1:8" ht="46.8" x14ac:dyDescent="0.3">
      <c r="A308" s="9" t="s">
        <v>391</v>
      </c>
      <c r="B308" s="10" t="s">
        <v>390</v>
      </c>
      <c r="C308" s="11" t="s">
        <v>54</v>
      </c>
      <c r="D308" s="10" t="s">
        <v>370</v>
      </c>
      <c r="E308" s="10" t="s">
        <v>38</v>
      </c>
      <c r="F308" s="14">
        <v>293.5</v>
      </c>
      <c r="G308" s="14">
        <v>293.5</v>
      </c>
      <c r="H308" s="14">
        <v>293.5</v>
      </c>
    </row>
    <row r="309" spans="1:8" ht="31.2" x14ac:dyDescent="0.3">
      <c r="A309" s="6" t="s">
        <v>392</v>
      </c>
      <c r="B309" s="7" t="s">
        <v>393</v>
      </c>
      <c r="C309" s="5"/>
      <c r="D309" s="7"/>
      <c r="E309" s="7"/>
      <c r="F309" s="13">
        <f>F310</f>
        <v>100</v>
      </c>
      <c r="G309" s="13">
        <f t="shared" ref="G309:H309" si="134">G310</f>
        <v>0</v>
      </c>
      <c r="H309" s="13">
        <f t="shared" si="134"/>
        <v>0</v>
      </c>
    </row>
    <row r="310" spans="1:8" ht="15.6" x14ac:dyDescent="0.3">
      <c r="A310" s="9" t="s">
        <v>20</v>
      </c>
      <c r="B310" s="10" t="s">
        <v>394</v>
      </c>
      <c r="C310" s="11"/>
      <c r="D310" s="10"/>
      <c r="E310" s="10"/>
      <c r="F310" s="14">
        <f>F311</f>
        <v>100</v>
      </c>
      <c r="G310" s="14">
        <f t="shared" ref="G310:H310" si="135">G311</f>
        <v>0</v>
      </c>
      <c r="H310" s="14">
        <f t="shared" si="135"/>
        <v>0</v>
      </c>
    </row>
    <row r="311" spans="1:8" ht="15.6" x14ac:dyDescent="0.3">
      <c r="A311" s="9" t="s">
        <v>208</v>
      </c>
      <c r="B311" s="10" t="s">
        <v>395</v>
      </c>
      <c r="C311" s="11"/>
      <c r="D311" s="10"/>
      <c r="E311" s="10"/>
      <c r="F311" s="14">
        <f>F312</f>
        <v>100</v>
      </c>
      <c r="G311" s="14">
        <f t="shared" ref="G311:H311" si="136">G312</f>
        <v>0</v>
      </c>
      <c r="H311" s="14">
        <f t="shared" si="136"/>
        <v>0</v>
      </c>
    </row>
    <row r="312" spans="1:8" ht="62.4" x14ac:dyDescent="0.3">
      <c r="A312" s="9" t="s">
        <v>210</v>
      </c>
      <c r="B312" s="10" t="s">
        <v>395</v>
      </c>
      <c r="C312" s="11" t="s">
        <v>25</v>
      </c>
      <c r="D312" s="10" t="s">
        <v>34</v>
      </c>
      <c r="E312" s="10" t="s">
        <v>363</v>
      </c>
      <c r="F312" s="14">
        <v>100</v>
      </c>
      <c r="G312" s="14">
        <v>0</v>
      </c>
      <c r="H312" s="14">
        <v>0</v>
      </c>
    </row>
    <row r="313" spans="1:8" ht="46.8" x14ac:dyDescent="0.3">
      <c r="A313" s="6" t="s">
        <v>763</v>
      </c>
      <c r="B313" s="7" t="s">
        <v>396</v>
      </c>
      <c r="C313" s="5"/>
      <c r="D313" s="7"/>
      <c r="E313" s="7"/>
      <c r="F313" s="13">
        <f>F314</f>
        <v>2105.6</v>
      </c>
      <c r="G313" s="13">
        <f t="shared" ref="G313:H313" si="137">G314</f>
        <v>0</v>
      </c>
      <c r="H313" s="13">
        <f t="shared" si="137"/>
        <v>0</v>
      </c>
    </row>
    <row r="314" spans="1:8" ht="15.6" x14ac:dyDescent="0.3">
      <c r="A314" s="9" t="s">
        <v>20</v>
      </c>
      <c r="B314" s="10" t="s">
        <v>397</v>
      </c>
      <c r="C314" s="11"/>
      <c r="D314" s="10"/>
      <c r="E314" s="10"/>
      <c r="F314" s="14">
        <f>F315</f>
        <v>2105.6</v>
      </c>
      <c r="G314" s="14">
        <f t="shared" ref="G314:H314" si="138">G315</f>
        <v>0</v>
      </c>
      <c r="H314" s="14">
        <f t="shared" si="138"/>
        <v>0</v>
      </c>
    </row>
    <row r="315" spans="1:8" ht="15.6" x14ac:dyDescent="0.3">
      <c r="A315" s="9" t="s">
        <v>398</v>
      </c>
      <c r="B315" s="10" t="s">
        <v>399</v>
      </c>
      <c r="C315" s="11"/>
      <c r="D315" s="10"/>
      <c r="E315" s="10"/>
      <c r="F315" s="14">
        <f>F316</f>
        <v>2105.6</v>
      </c>
      <c r="G315" s="14">
        <f t="shared" ref="G315:H315" si="139">G316</f>
        <v>0</v>
      </c>
      <c r="H315" s="14">
        <f t="shared" si="139"/>
        <v>0</v>
      </c>
    </row>
    <row r="316" spans="1:8" ht="31.2" x14ac:dyDescent="0.3">
      <c r="A316" s="9" t="s">
        <v>400</v>
      </c>
      <c r="B316" s="10" t="s">
        <v>399</v>
      </c>
      <c r="C316" s="11" t="s">
        <v>54</v>
      </c>
      <c r="D316" s="10" t="s">
        <v>19</v>
      </c>
      <c r="E316" s="10" t="s">
        <v>401</v>
      </c>
      <c r="F316" s="14">
        <v>2105.6</v>
      </c>
      <c r="G316" s="14">
        <v>0</v>
      </c>
      <c r="H316" s="14">
        <v>0</v>
      </c>
    </row>
    <row r="317" spans="1:8" ht="46.8" x14ac:dyDescent="0.3">
      <c r="A317" s="6" t="s">
        <v>402</v>
      </c>
      <c r="B317" s="7" t="s">
        <v>403</v>
      </c>
      <c r="C317" s="5"/>
      <c r="D317" s="7"/>
      <c r="E317" s="7"/>
      <c r="F317" s="13">
        <f>F318+F321+F328+F331</f>
        <v>9002.2999999999993</v>
      </c>
      <c r="G317" s="13">
        <f t="shared" ref="G317:H317" si="140">G318+G321+G328+G331</f>
        <v>6072.1</v>
      </c>
      <c r="H317" s="13">
        <f t="shared" si="140"/>
        <v>6112.6</v>
      </c>
    </row>
    <row r="318" spans="1:8" ht="15.6" x14ac:dyDescent="0.3">
      <c r="A318" s="9" t="s">
        <v>208</v>
      </c>
      <c r="B318" s="10" t="s">
        <v>404</v>
      </c>
      <c r="C318" s="11"/>
      <c r="D318" s="10"/>
      <c r="E318" s="10"/>
      <c r="F318" s="14">
        <f>F319+F320</f>
        <v>5961.0999999999995</v>
      </c>
      <c r="G318" s="14">
        <f t="shared" ref="G318:H318" si="141">G319+G320</f>
        <v>5927.3</v>
      </c>
      <c r="H318" s="14">
        <f t="shared" si="141"/>
        <v>5967.8</v>
      </c>
    </row>
    <row r="319" spans="1:8" ht="62.4" x14ac:dyDescent="0.3">
      <c r="A319" s="9" t="s">
        <v>210</v>
      </c>
      <c r="B319" s="10" t="s">
        <v>404</v>
      </c>
      <c r="C319" s="11" t="s">
        <v>25</v>
      </c>
      <c r="D319" s="10" t="s">
        <v>34</v>
      </c>
      <c r="E319" s="10" t="s">
        <v>363</v>
      </c>
      <c r="F319" s="14">
        <v>5123.7</v>
      </c>
      <c r="G319" s="14">
        <v>5123.7</v>
      </c>
      <c r="H319" s="14">
        <v>5123.7</v>
      </c>
    </row>
    <row r="320" spans="1:8" ht="31.2" x14ac:dyDescent="0.3">
      <c r="A320" s="9" t="s">
        <v>405</v>
      </c>
      <c r="B320" s="10" t="s">
        <v>404</v>
      </c>
      <c r="C320" s="11" t="s">
        <v>54</v>
      </c>
      <c r="D320" s="10" t="s">
        <v>34</v>
      </c>
      <c r="E320" s="10" t="s">
        <v>363</v>
      </c>
      <c r="F320" s="14">
        <v>837.4</v>
      </c>
      <c r="G320" s="14">
        <v>803.6</v>
      </c>
      <c r="H320" s="14">
        <v>844.1</v>
      </c>
    </row>
    <row r="321" spans="1:8" ht="15.6" x14ac:dyDescent="0.3">
      <c r="A321" s="9" t="s">
        <v>406</v>
      </c>
      <c r="B321" s="10" t="s">
        <v>407</v>
      </c>
      <c r="C321" s="11"/>
      <c r="D321" s="10"/>
      <c r="E321" s="10"/>
      <c r="F321" s="14">
        <f>F322+F324+F326</f>
        <v>1370</v>
      </c>
      <c r="G321" s="14">
        <f t="shared" ref="G321:H321" si="142">G322+G324+G326</f>
        <v>0</v>
      </c>
      <c r="H321" s="14">
        <f t="shared" si="142"/>
        <v>0</v>
      </c>
    </row>
    <row r="322" spans="1:8" ht="31.2" x14ac:dyDescent="0.3">
      <c r="A322" s="9" t="s">
        <v>408</v>
      </c>
      <c r="B322" s="10" t="s">
        <v>409</v>
      </c>
      <c r="C322" s="11"/>
      <c r="D322" s="10"/>
      <c r="E322" s="10"/>
      <c r="F322" s="14">
        <f>F323</f>
        <v>200</v>
      </c>
      <c r="G322" s="14">
        <f t="shared" ref="G322:H322" si="143">G323</f>
        <v>0</v>
      </c>
      <c r="H322" s="14">
        <f t="shared" si="143"/>
        <v>0</v>
      </c>
    </row>
    <row r="323" spans="1:8" ht="46.8" x14ac:dyDescent="0.3">
      <c r="A323" s="9" t="s">
        <v>410</v>
      </c>
      <c r="B323" s="10" t="s">
        <v>409</v>
      </c>
      <c r="C323" s="11" t="s">
        <v>54</v>
      </c>
      <c r="D323" s="10" t="s">
        <v>34</v>
      </c>
      <c r="E323" s="10" t="s">
        <v>363</v>
      </c>
      <c r="F323" s="14">
        <v>200</v>
      </c>
      <c r="G323" s="14">
        <v>0</v>
      </c>
      <c r="H323" s="14">
        <v>0</v>
      </c>
    </row>
    <row r="324" spans="1:8" ht="15.6" x14ac:dyDescent="0.3">
      <c r="A324" s="9" t="s">
        <v>411</v>
      </c>
      <c r="B324" s="10" t="s">
        <v>412</v>
      </c>
      <c r="C324" s="11"/>
      <c r="D324" s="10"/>
      <c r="E324" s="10"/>
      <c r="F324" s="14">
        <f>F325</f>
        <v>870</v>
      </c>
      <c r="G324" s="14">
        <f t="shared" ref="G324:H324" si="144">G325</f>
        <v>0</v>
      </c>
      <c r="H324" s="14">
        <f t="shared" si="144"/>
        <v>0</v>
      </c>
    </row>
    <row r="325" spans="1:8" ht="31.2" x14ac:dyDescent="0.3">
      <c r="A325" s="9" t="s">
        <v>413</v>
      </c>
      <c r="B325" s="10" t="s">
        <v>412</v>
      </c>
      <c r="C325" s="11" t="s">
        <v>54</v>
      </c>
      <c r="D325" s="10" t="s">
        <v>34</v>
      </c>
      <c r="E325" s="10" t="s">
        <v>363</v>
      </c>
      <c r="F325" s="14">
        <v>870</v>
      </c>
      <c r="G325" s="14">
        <v>0</v>
      </c>
      <c r="H325" s="14">
        <v>0</v>
      </c>
    </row>
    <row r="326" spans="1:8" ht="15.6" x14ac:dyDescent="0.3">
      <c r="A326" s="9" t="s">
        <v>414</v>
      </c>
      <c r="B326" s="10" t="s">
        <v>415</v>
      </c>
      <c r="C326" s="11"/>
      <c r="D326" s="10"/>
      <c r="E326" s="10"/>
      <c r="F326" s="14">
        <f>F327</f>
        <v>300</v>
      </c>
      <c r="G326" s="14">
        <f>G327</f>
        <v>0</v>
      </c>
      <c r="H326" s="14">
        <f>H327</f>
        <v>0</v>
      </c>
    </row>
    <row r="327" spans="1:8" ht="31.2" x14ac:dyDescent="0.3">
      <c r="A327" s="9" t="s">
        <v>416</v>
      </c>
      <c r="B327" s="10" t="s">
        <v>415</v>
      </c>
      <c r="C327" s="11" t="s">
        <v>54</v>
      </c>
      <c r="D327" s="10" t="s">
        <v>19</v>
      </c>
      <c r="E327" s="10" t="s">
        <v>401</v>
      </c>
      <c r="F327" s="14">
        <v>300</v>
      </c>
      <c r="G327" s="14">
        <v>0</v>
      </c>
      <c r="H327" s="14">
        <v>0</v>
      </c>
    </row>
    <row r="328" spans="1:8" ht="15.6" x14ac:dyDescent="0.3">
      <c r="A328" s="9" t="s">
        <v>417</v>
      </c>
      <c r="B328" s="10" t="s">
        <v>418</v>
      </c>
      <c r="C328" s="11"/>
      <c r="D328" s="10"/>
      <c r="E328" s="10"/>
      <c r="F328" s="14">
        <f>F329</f>
        <v>144.80000000000001</v>
      </c>
      <c r="G328" s="14">
        <f t="shared" ref="G328:H328" si="145">G329</f>
        <v>144.80000000000001</v>
      </c>
      <c r="H328" s="14">
        <f t="shared" si="145"/>
        <v>144.80000000000001</v>
      </c>
    </row>
    <row r="329" spans="1:8" ht="15.6" x14ac:dyDescent="0.3">
      <c r="A329" s="9" t="s">
        <v>208</v>
      </c>
      <c r="B329" s="10" t="s">
        <v>419</v>
      </c>
      <c r="C329" s="11"/>
      <c r="D329" s="10"/>
      <c r="E329" s="10"/>
      <c r="F329" s="14">
        <f>F330</f>
        <v>144.80000000000001</v>
      </c>
      <c r="G329" s="14">
        <f t="shared" ref="G329:H329" si="146">G330</f>
        <v>144.80000000000001</v>
      </c>
      <c r="H329" s="14">
        <f t="shared" si="146"/>
        <v>144.80000000000001</v>
      </c>
    </row>
    <row r="330" spans="1:8" ht="31.2" x14ac:dyDescent="0.3">
      <c r="A330" s="9" t="s">
        <v>327</v>
      </c>
      <c r="B330" s="10" t="s">
        <v>419</v>
      </c>
      <c r="C330" s="11" t="s">
        <v>33</v>
      </c>
      <c r="D330" s="10" t="s">
        <v>34</v>
      </c>
      <c r="E330" s="10" t="s">
        <v>363</v>
      </c>
      <c r="F330" s="14">
        <v>144.80000000000001</v>
      </c>
      <c r="G330" s="14">
        <v>144.80000000000001</v>
      </c>
      <c r="H330" s="14">
        <v>144.80000000000001</v>
      </c>
    </row>
    <row r="331" spans="1:8" ht="46.8" x14ac:dyDescent="0.3">
      <c r="A331" s="9" t="s">
        <v>420</v>
      </c>
      <c r="B331" s="10" t="s">
        <v>421</v>
      </c>
      <c r="C331" s="11"/>
      <c r="D331" s="10"/>
      <c r="E331" s="10"/>
      <c r="F331" s="14">
        <f>F332</f>
        <v>1526.4</v>
      </c>
      <c r="G331" s="14">
        <f t="shared" ref="G331:H331" si="147">G332</f>
        <v>0</v>
      </c>
      <c r="H331" s="14">
        <f t="shared" si="147"/>
        <v>0</v>
      </c>
    </row>
    <row r="332" spans="1:8" ht="15.6" x14ac:dyDescent="0.3">
      <c r="A332" s="9" t="s">
        <v>414</v>
      </c>
      <c r="B332" s="10" t="s">
        <v>422</v>
      </c>
      <c r="C332" s="11"/>
      <c r="D332" s="10"/>
      <c r="E332" s="10"/>
      <c r="F332" s="14">
        <f>F333</f>
        <v>1526.4</v>
      </c>
      <c r="G332" s="14">
        <f t="shared" ref="G332:H332" si="148">G333</f>
        <v>0</v>
      </c>
      <c r="H332" s="14">
        <f t="shared" si="148"/>
        <v>0</v>
      </c>
    </row>
    <row r="333" spans="1:8" ht="15.6" x14ac:dyDescent="0.3">
      <c r="A333" s="9" t="s">
        <v>423</v>
      </c>
      <c r="B333" s="10" t="s">
        <v>424</v>
      </c>
      <c r="C333" s="11"/>
      <c r="D333" s="10"/>
      <c r="E333" s="10"/>
      <c r="F333" s="14">
        <f>F334</f>
        <v>1526.4</v>
      </c>
      <c r="G333" s="14">
        <f t="shared" ref="G333:H333" si="149">G334</f>
        <v>0</v>
      </c>
      <c r="H333" s="14">
        <f t="shared" si="149"/>
        <v>0</v>
      </c>
    </row>
    <row r="334" spans="1:8" ht="31.2" x14ac:dyDescent="0.3">
      <c r="A334" s="9" t="s">
        <v>425</v>
      </c>
      <c r="B334" s="10" t="s">
        <v>424</v>
      </c>
      <c r="C334" s="11" t="s">
        <v>54</v>
      </c>
      <c r="D334" s="10" t="s">
        <v>34</v>
      </c>
      <c r="E334" s="10" t="s">
        <v>363</v>
      </c>
      <c r="F334" s="15">
        <v>1526.4</v>
      </c>
      <c r="G334" s="14">
        <v>0</v>
      </c>
      <c r="H334" s="14">
        <v>0</v>
      </c>
    </row>
    <row r="335" spans="1:8" s="27" customFormat="1" ht="31.2" x14ac:dyDescent="0.3">
      <c r="A335" s="23" t="s">
        <v>802</v>
      </c>
      <c r="B335" s="24" t="s">
        <v>799</v>
      </c>
      <c r="C335" s="25"/>
      <c r="D335" s="24"/>
      <c r="E335" s="24"/>
      <c r="F335" s="26">
        <f>F336</f>
        <v>2</v>
      </c>
      <c r="G335" s="26">
        <f t="shared" ref="G335:H336" si="150">G336</f>
        <v>0</v>
      </c>
      <c r="H335" s="26">
        <f t="shared" si="150"/>
        <v>0</v>
      </c>
    </row>
    <row r="336" spans="1:8" s="27" customFormat="1" ht="15.6" x14ac:dyDescent="0.3">
      <c r="A336" s="28" t="s">
        <v>800</v>
      </c>
      <c r="B336" s="29" t="s">
        <v>801</v>
      </c>
      <c r="C336" s="30"/>
      <c r="D336" s="29"/>
      <c r="E336" s="29"/>
      <c r="F336" s="31">
        <f>F337</f>
        <v>2</v>
      </c>
      <c r="G336" s="31">
        <f t="shared" si="150"/>
        <v>0</v>
      </c>
      <c r="H336" s="31">
        <f t="shared" si="150"/>
        <v>0</v>
      </c>
    </row>
    <row r="337" spans="1:10" s="32" customFormat="1" ht="31.2" x14ac:dyDescent="0.3">
      <c r="A337" s="28" t="s">
        <v>675</v>
      </c>
      <c r="B337" s="29" t="s">
        <v>803</v>
      </c>
      <c r="C337" s="30"/>
      <c r="D337" s="29"/>
      <c r="E337" s="29"/>
      <c r="F337" s="31">
        <f>F338</f>
        <v>2</v>
      </c>
      <c r="G337" s="31">
        <f t="shared" ref="G337:H337" si="151">G338</f>
        <v>0</v>
      </c>
      <c r="H337" s="31">
        <f t="shared" si="151"/>
        <v>0</v>
      </c>
    </row>
    <row r="338" spans="1:10" s="33" customFormat="1" ht="33" customHeight="1" x14ac:dyDescent="0.3">
      <c r="A338" s="28" t="s">
        <v>677</v>
      </c>
      <c r="B338" s="29" t="s">
        <v>803</v>
      </c>
      <c r="C338" s="30">
        <v>500</v>
      </c>
      <c r="D338" s="29" t="s">
        <v>442</v>
      </c>
      <c r="E338" s="29" t="s">
        <v>38</v>
      </c>
      <c r="F338" s="31">
        <v>2</v>
      </c>
      <c r="G338" s="31">
        <v>0</v>
      </c>
      <c r="H338" s="31">
        <v>0</v>
      </c>
      <c r="J338" s="34" t="s">
        <v>804</v>
      </c>
    </row>
    <row r="339" spans="1:10" ht="46.8" x14ac:dyDescent="0.3">
      <c r="A339" s="6" t="s">
        <v>426</v>
      </c>
      <c r="B339" s="7" t="s">
        <v>427</v>
      </c>
      <c r="C339" s="5"/>
      <c r="D339" s="7"/>
      <c r="E339" s="7"/>
      <c r="F339" s="13">
        <f>F340</f>
        <v>5892.6</v>
      </c>
      <c r="G339" s="13">
        <f t="shared" ref="G339:H339" si="152">G340</f>
        <v>5232.3999999999996</v>
      </c>
      <c r="H339" s="13">
        <f t="shared" si="152"/>
        <v>5774.6</v>
      </c>
    </row>
    <row r="340" spans="1:10" ht="46.8" x14ac:dyDescent="0.3">
      <c r="A340" s="9" t="s">
        <v>428</v>
      </c>
      <c r="B340" s="10" t="s">
        <v>429</v>
      </c>
      <c r="C340" s="11"/>
      <c r="D340" s="10"/>
      <c r="E340" s="10"/>
      <c r="F340" s="14">
        <f>F341</f>
        <v>5892.6</v>
      </c>
      <c r="G340" s="14">
        <f t="shared" ref="G340:H340" si="153">G341</f>
        <v>5232.3999999999996</v>
      </c>
      <c r="H340" s="14">
        <f t="shared" si="153"/>
        <v>5774.6</v>
      </c>
    </row>
    <row r="341" spans="1:10" ht="31.2" x14ac:dyDescent="0.3">
      <c r="A341" s="9" t="s">
        <v>430</v>
      </c>
      <c r="B341" s="10" t="s">
        <v>431</v>
      </c>
      <c r="C341" s="11"/>
      <c r="D341" s="10"/>
      <c r="E341" s="10"/>
      <c r="F341" s="14">
        <f>F342</f>
        <v>5892.6</v>
      </c>
      <c r="G341" s="14">
        <f t="shared" ref="G341:H341" si="154">G342</f>
        <v>5232.3999999999996</v>
      </c>
      <c r="H341" s="14">
        <f t="shared" si="154"/>
        <v>5774.6</v>
      </c>
    </row>
    <row r="342" spans="1:10" ht="46.8" x14ac:dyDescent="0.3">
      <c r="A342" s="9" t="s">
        <v>432</v>
      </c>
      <c r="B342" s="10" t="s">
        <v>431</v>
      </c>
      <c r="C342" s="11" t="s">
        <v>13</v>
      </c>
      <c r="D342" s="10" t="s">
        <v>14</v>
      </c>
      <c r="E342" s="10" t="s">
        <v>19</v>
      </c>
      <c r="F342" s="15">
        <v>5892.6</v>
      </c>
      <c r="G342" s="14">
        <v>5232.3999999999996</v>
      </c>
      <c r="H342" s="14">
        <v>5774.6</v>
      </c>
      <c r="J342" s="22" t="s">
        <v>805</v>
      </c>
    </row>
    <row r="343" spans="1:10" ht="31.2" x14ac:dyDescent="0.3">
      <c r="A343" s="6" t="s">
        <v>433</v>
      </c>
      <c r="B343" s="7" t="s">
        <v>434</v>
      </c>
      <c r="C343" s="5"/>
      <c r="D343" s="7"/>
      <c r="E343" s="7"/>
      <c r="F343" s="13">
        <f>F344</f>
        <v>0</v>
      </c>
      <c r="G343" s="13">
        <f t="shared" ref="G343:H343" si="155">G344</f>
        <v>7148.3</v>
      </c>
      <c r="H343" s="13">
        <f t="shared" si="155"/>
        <v>5194</v>
      </c>
    </row>
    <row r="344" spans="1:10" ht="15.6" x14ac:dyDescent="0.3">
      <c r="A344" s="9" t="s">
        <v>435</v>
      </c>
      <c r="B344" s="10" t="s">
        <v>436</v>
      </c>
      <c r="C344" s="11"/>
      <c r="D344" s="10"/>
      <c r="E344" s="10"/>
      <c r="F344" s="14">
        <f>F345</f>
        <v>0</v>
      </c>
      <c r="G344" s="14">
        <f t="shared" ref="G344:H344" si="156">G345</f>
        <v>7148.3</v>
      </c>
      <c r="H344" s="14">
        <f t="shared" si="156"/>
        <v>5194</v>
      </c>
    </row>
    <row r="345" spans="1:10" ht="15.6" x14ac:dyDescent="0.3">
      <c r="A345" s="9" t="s">
        <v>437</v>
      </c>
      <c r="B345" s="10" t="s">
        <v>438</v>
      </c>
      <c r="C345" s="11"/>
      <c r="D345" s="10"/>
      <c r="E345" s="10"/>
      <c r="F345" s="14">
        <f>F346</f>
        <v>0</v>
      </c>
      <c r="G345" s="14">
        <f t="shared" ref="G345:H345" si="157">G346</f>
        <v>7148.3</v>
      </c>
      <c r="H345" s="14">
        <f t="shared" si="157"/>
        <v>5194</v>
      </c>
    </row>
    <row r="346" spans="1:10" ht="15.6" x14ac:dyDescent="0.3">
      <c r="A346" s="9" t="s">
        <v>439</v>
      </c>
      <c r="B346" s="10" t="s">
        <v>440</v>
      </c>
      <c r="C346" s="11"/>
      <c r="D346" s="10"/>
      <c r="E346" s="10"/>
      <c r="F346" s="14">
        <f>F347</f>
        <v>0</v>
      </c>
      <c r="G346" s="14">
        <f t="shared" ref="G346:H346" si="158">G347</f>
        <v>7148.3</v>
      </c>
      <c r="H346" s="14">
        <f t="shared" si="158"/>
        <v>5194</v>
      </c>
    </row>
    <row r="347" spans="1:10" ht="46.8" x14ac:dyDescent="0.3">
      <c r="A347" s="9" t="s">
        <v>441</v>
      </c>
      <c r="B347" s="10" t="s">
        <v>440</v>
      </c>
      <c r="C347" s="11" t="s">
        <v>54</v>
      </c>
      <c r="D347" s="10" t="s">
        <v>442</v>
      </c>
      <c r="E347" s="10" t="s">
        <v>15</v>
      </c>
      <c r="F347" s="14">
        <v>0</v>
      </c>
      <c r="G347" s="14">
        <v>7148.3</v>
      </c>
      <c r="H347" s="14">
        <v>5194</v>
      </c>
    </row>
    <row r="348" spans="1:10" ht="46.8" x14ac:dyDescent="0.3">
      <c r="A348" s="6" t="s">
        <v>443</v>
      </c>
      <c r="B348" s="7" t="s">
        <v>444</v>
      </c>
      <c r="C348" s="5"/>
      <c r="D348" s="7"/>
      <c r="E348" s="7"/>
      <c r="F348" s="13">
        <f>F349+F352+F355+F358</f>
        <v>231810.1</v>
      </c>
      <c r="G348" s="13">
        <f>G349+G352+G355+G358</f>
        <v>32547.599999999999</v>
      </c>
      <c r="H348" s="13">
        <f>H349+H352+H355+H358</f>
        <v>32573.599999999999</v>
      </c>
    </row>
    <row r="349" spans="1:10" ht="15.6" x14ac:dyDescent="0.3">
      <c r="A349" s="9" t="s">
        <v>445</v>
      </c>
      <c r="B349" s="10" t="s">
        <v>446</v>
      </c>
      <c r="C349" s="11"/>
      <c r="D349" s="10"/>
      <c r="E349" s="10"/>
      <c r="F349" s="14">
        <f>F350+F351</f>
        <v>8122.3</v>
      </c>
      <c r="G349" s="14">
        <f t="shared" ref="G349:H349" si="159">G350+G351</f>
        <v>8104</v>
      </c>
      <c r="H349" s="14">
        <f t="shared" si="159"/>
        <v>8130</v>
      </c>
    </row>
    <row r="350" spans="1:10" ht="62.4" x14ac:dyDescent="0.3">
      <c r="A350" s="9" t="s">
        <v>447</v>
      </c>
      <c r="B350" s="10" t="s">
        <v>446</v>
      </c>
      <c r="C350" s="11" t="s">
        <v>25</v>
      </c>
      <c r="D350" s="10" t="s">
        <v>34</v>
      </c>
      <c r="E350" s="10" t="s">
        <v>363</v>
      </c>
      <c r="F350" s="14">
        <v>7522.8</v>
      </c>
      <c r="G350" s="14">
        <v>7522.8</v>
      </c>
      <c r="H350" s="14">
        <v>7522.8</v>
      </c>
    </row>
    <row r="351" spans="1:10" ht="31.2" x14ac:dyDescent="0.3">
      <c r="A351" s="9" t="s">
        <v>448</v>
      </c>
      <c r="B351" s="10" t="s">
        <v>446</v>
      </c>
      <c r="C351" s="11" t="s">
        <v>54</v>
      </c>
      <c r="D351" s="10" t="s">
        <v>34</v>
      </c>
      <c r="E351" s="10" t="s">
        <v>363</v>
      </c>
      <c r="F351" s="14">
        <v>599.5</v>
      </c>
      <c r="G351" s="14">
        <v>581.20000000000005</v>
      </c>
      <c r="H351" s="14">
        <v>607.20000000000005</v>
      </c>
    </row>
    <row r="352" spans="1:10" ht="31.2" x14ac:dyDescent="0.3">
      <c r="A352" s="9" t="s">
        <v>449</v>
      </c>
      <c r="B352" s="10" t="s">
        <v>450</v>
      </c>
      <c r="C352" s="11"/>
      <c r="D352" s="10"/>
      <c r="E352" s="10"/>
      <c r="F352" s="14">
        <f>F353+F354</f>
        <v>67.400000000000006</v>
      </c>
      <c r="G352" s="14">
        <f t="shared" ref="G352:H352" si="160">G353+G354</f>
        <v>67.400000000000006</v>
      </c>
      <c r="H352" s="14">
        <f t="shared" si="160"/>
        <v>67.400000000000006</v>
      </c>
    </row>
    <row r="353" spans="1:8" ht="78" x14ac:dyDescent="0.3">
      <c r="A353" s="12" t="s">
        <v>451</v>
      </c>
      <c r="B353" s="10" t="s">
        <v>450</v>
      </c>
      <c r="C353" s="11" t="s">
        <v>25</v>
      </c>
      <c r="D353" s="10" t="s">
        <v>442</v>
      </c>
      <c r="E353" s="10" t="s">
        <v>442</v>
      </c>
      <c r="F353" s="14">
        <v>60.7</v>
      </c>
      <c r="G353" s="14">
        <v>60.7</v>
      </c>
      <c r="H353" s="14">
        <v>60.7</v>
      </c>
    </row>
    <row r="354" spans="1:8" ht="62.4" x14ac:dyDescent="0.3">
      <c r="A354" s="9" t="s">
        <v>452</v>
      </c>
      <c r="B354" s="10" t="s">
        <v>450</v>
      </c>
      <c r="C354" s="11" t="s">
        <v>54</v>
      </c>
      <c r="D354" s="10" t="s">
        <v>442</v>
      </c>
      <c r="E354" s="10" t="s">
        <v>442</v>
      </c>
      <c r="F354" s="14">
        <v>6.7</v>
      </c>
      <c r="G354" s="14">
        <v>6.7</v>
      </c>
      <c r="H354" s="14">
        <v>6.7</v>
      </c>
    </row>
    <row r="355" spans="1:8" ht="15.6" x14ac:dyDescent="0.3">
      <c r="A355" s="9" t="s">
        <v>453</v>
      </c>
      <c r="B355" s="10" t="s">
        <v>454</v>
      </c>
      <c r="C355" s="11"/>
      <c r="D355" s="10"/>
      <c r="E355" s="10"/>
      <c r="F355" s="14">
        <f>F356</f>
        <v>120.4</v>
      </c>
      <c r="G355" s="14">
        <f t="shared" ref="G355:H355" si="161">G356</f>
        <v>120.4</v>
      </c>
      <c r="H355" s="14">
        <f t="shared" si="161"/>
        <v>120.4</v>
      </c>
    </row>
    <row r="356" spans="1:8" ht="15.6" x14ac:dyDescent="0.3">
      <c r="A356" s="9" t="s">
        <v>445</v>
      </c>
      <c r="B356" s="10" t="s">
        <v>455</v>
      </c>
      <c r="C356" s="11"/>
      <c r="D356" s="10"/>
      <c r="E356" s="10"/>
      <c r="F356" s="14">
        <f>F357</f>
        <v>120.4</v>
      </c>
      <c r="G356" s="14">
        <f t="shared" ref="G356:H356" si="162">G357</f>
        <v>120.4</v>
      </c>
      <c r="H356" s="14">
        <f t="shared" si="162"/>
        <v>120.4</v>
      </c>
    </row>
    <row r="357" spans="1:8" ht="15.6" x14ac:dyDescent="0.3">
      <c r="A357" s="9" t="s">
        <v>456</v>
      </c>
      <c r="B357" s="10" t="s">
        <v>455</v>
      </c>
      <c r="C357" s="11" t="s">
        <v>33</v>
      </c>
      <c r="D357" s="10" t="s">
        <v>34</v>
      </c>
      <c r="E357" s="10" t="s">
        <v>363</v>
      </c>
      <c r="F357" s="14">
        <v>120.4</v>
      </c>
      <c r="G357" s="14">
        <v>120.4</v>
      </c>
      <c r="H357" s="14">
        <v>120.4</v>
      </c>
    </row>
    <row r="358" spans="1:8" ht="31.2" x14ac:dyDescent="0.3">
      <c r="A358" s="9" t="s">
        <v>457</v>
      </c>
      <c r="B358" s="10" t="s">
        <v>458</v>
      </c>
      <c r="C358" s="11"/>
      <c r="D358" s="10"/>
      <c r="E358" s="10"/>
      <c r="F358" s="14">
        <f>F359</f>
        <v>223500</v>
      </c>
      <c r="G358" s="14">
        <f t="shared" ref="G358:H358" si="163">G359</f>
        <v>24255.8</v>
      </c>
      <c r="H358" s="14">
        <f t="shared" si="163"/>
        <v>24255.8</v>
      </c>
    </row>
    <row r="359" spans="1:8" ht="15.6" x14ac:dyDescent="0.3">
      <c r="A359" s="9" t="s">
        <v>459</v>
      </c>
      <c r="B359" s="10" t="s">
        <v>460</v>
      </c>
      <c r="C359" s="11"/>
      <c r="D359" s="10"/>
      <c r="E359" s="10"/>
      <c r="F359" s="14">
        <f>F360+F362</f>
        <v>223500</v>
      </c>
      <c r="G359" s="14">
        <f t="shared" ref="G359:H359" si="164">G360+G362</f>
        <v>24255.8</v>
      </c>
      <c r="H359" s="14">
        <f t="shared" si="164"/>
        <v>24255.8</v>
      </c>
    </row>
    <row r="360" spans="1:8" ht="15.6" x14ac:dyDescent="0.3">
      <c r="A360" s="9" t="s">
        <v>459</v>
      </c>
      <c r="B360" s="10" t="s">
        <v>461</v>
      </c>
      <c r="C360" s="11"/>
      <c r="D360" s="10"/>
      <c r="E360" s="10"/>
      <c r="F360" s="14">
        <f>F361</f>
        <v>222500</v>
      </c>
      <c r="G360" s="14">
        <f t="shared" ref="G360:H360" si="165">G361</f>
        <v>23255.8</v>
      </c>
      <c r="H360" s="14">
        <f t="shared" si="165"/>
        <v>23255.8</v>
      </c>
    </row>
    <row r="361" spans="1:8" ht="31.2" x14ac:dyDescent="0.3">
      <c r="A361" s="9" t="s">
        <v>462</v>
      </c>
      <c r="B361" s="10" t="s">
        <v>461</v>
      </c>
      <c r="C361" s="11" t="s">
        <v>54</v>
      </c>
      <c r="D361" s="10" t="s">
        <v>442</v>
      </c>
      <c r="E361" s="10" t="s">
        <v>38</v>
      </c>
      <c r="F361" s="15">
        <v>222500</v>
      </c>
      <c r="G361" s="14">
        <v>23255.8</v>
      </c>
      <c r="H361" s="14">
        <v>23255.8</v>
      </c>
    </row>
    <row r="362" spans="1:8" ht="15.6" x14ac:dyDescent="0.3">
      <c r="A362" s="9" t="s">
        <v>463</v>
      </c>
      <c r="B362" s="10" t="s">
        <v>464</v>
      </c>
      <c r="C362" s="11"/>
      <c r="D362" s="10"/>
      <c r="E362" s="10"/>
      <c r="F362" s="14">
        <f>F363</f>
        <v>1000</v>
      </c>
      <c r="G362" s="14">
        <f t="shared" ref="G362:H362" si="166">G363</f>
        <v>1000</v>
      </c>
      <c r="H362" s="14">
        <f t="shared" si="166"/>
        <v>1000</v>
      </c>
    </row>
    <row r="363" spans="1:8" ht="46.8" x14ac:dyDescent="0.3">
      <c r="A363" s="9" t="s">
        <v>465</v>
      </c>
      <c r="B363" s="10" t="s">
        <v>464</v>
      </c>
      <c r="C363" s="11" t="s">
        <v>54</v>
      </c>
      <c r="D363" s="10" t="s">
        <v>442</v>
      </c>
      <c r="E363" s="10" t="s">
        <v>38</v>
      </c>
      <c r="F363" s="14">
        <v>1000</v>
      </c>
      <c r="G363" s="14">
        <v>1000</v>
      </c>
      <c r="H363" s="14">
        <v>1000</v>
      </c>
    </row>
    <row r="364" spans="1:8" ht="31.2" x14ac:dyDescent="0.3">
      <c r="A364" s="6" t="s">
        <v>466</v>
      </c>
      <c r="B364" s="7" t="s">
        <v>467</v>
      </c>
      <c r="C364" s="5"/>
      <c r="D364" s="7"/>
      <c r="E364" s="7"/>
      <c r="F364" s="13">
        <f>F365</f>
        <v>22997.8</v>
      </c>
      <c r="G364" s="13">
        <f t="shared" ref="G364:H364" si="167">G365</f>
        <v>18398.3</v>
      </c>
      <c r="H364" s="13">
        <f t="shared" si="167"/>
        <v>18398.3</v>
      </c>
    </row>
    <row r="365" spans="1:8" ht="15.6" x14ac:dyDescent="0.3">
      <c r="A365" s="9" t="s">
        <v>468</v>
      </c>
      <c r="B365" s="10" t="s">
        <v>469</v>
      </c>
      <c r="C365" s="11"/>
      <c r="D365" s="10"/>
      <c r="E365" s="10"/>
      <c r="F365" s="14">
        <f>F366</f>
        <v>22997.8</v>
      </c>
      <c r="G365" s="14">
        <f t="shared" ref="G365:H365" si="168">G366</f>
        <v>18398.3</v>
      </c>
      <c r="H365" s="14">
        <f t="shared" si="168"/>
        <v>18398.3</v>
      </c>
    </row>
    <row r="366" spans="1:8" ht="15.6" x14ac:dyDescent="0.3">
      <c r="A366" s="9" t="s">
        <v>470</v>
      </c>
      <c r="B366" s="10" t="s">
        <v>471</v>
      </c>
      <c r="C366" s="11"/>
      <c r="D366" s="10"/>
      <c r="E366" s="10"/>
      <c r="F366" s="14">
        <f>F367</f>
        <v>22997.8</v>
      </c>
      <c r="G366" s="14">
        <f t="shared" ref="G366:H366" si="169">G367</f>
        <v>18398.3</v>
      </c>
      <c r="H366" s="14">
        <f t="shared" si="169"/>
        <v>18398.3</v>
      </c>
    </row>
    <row r="367" spans="1:8" ht="31.2" x14ac:dyDescent="0.3">
      <c r="A367" s="9" t="s">
        <v>472</v>
      </c>
      <c r="B367" s="10" t="s">
        <v>471</v>
      </c>
      <c r="C367" s="11" t="s">
        <v>292</v>
      </c>
      <c r="D367" s="10" t="s">
        <v>473</v>
      </c>
      <c r="E367" s="10" t="s">
        <v>34</v>
      </c>
      <c r="F367" s="14">
        <v>22997.8</v>
      </c>
      <c r="G367" s="14">
        <v>18398.3</v>
      </c>
      <c r="H367" s="14">
        <v>18398.3</v>
      </c>
    </row>
    <row r="368" spans="1:8" ht="46.8" x14ac:dyDescent="0.3">
      <c r="A368" s="6" t="s">
        <v>474</v>
      </c>
      <c r="B368" s="7" t="s">
        <v>475</v>
      </c>
      <c r="C368" s="5"/>
      <c r="D368" s="7"/>
      <c r="E368" s="7"/>
      <c r="F368" s="13">
        <f>F369</f>
        <v>45698</v>
      </c>
      <c r="G368" s="13">
        <f t="shared" ref="G368:H368" si="170">G369</f>
        <v>42782.9</v>
      </c>
      <c r="H368" s="13">
        <f t="shared" si="170"/>
        <v>42424.800000000003</v>
      </c>
    </row>
    <row r="369" spans="1:10" ht="15.6" x14ac:dyDescent="0.3">
      <c r="A369" s="9" t="s">
        <v>476</v>
      </c>
      <c r="B369" s="10" t="s">
        <v>477</v>
      </c>
      <c r="C369" s="11"/>
      <c r="D369" s="10"/>
      <c r="E369" s="10"/>
      <c r="F369" s="14">
        <f>F370</f>
        <v>45698</v>
      </c>
      <c r="G369" s="14">
        <f t="shared" ref="G369:H369" si="171">G370</f>
        <v>42782.9</v>
      </c>
      <c r="H369" s="14">
        <f t="shared" si="171"/>
        <v>42424.800000000003</v>
      </c>
    </row>
    <row r="370" spans="1:10" ht="15.6" x14ac:dyDescent="0.3">
      <c r="A370" s="9" t="s">
        <v>478</v>
      </c>
      <c r="B370" s="10" t="s">
        <v>479</v>
      </c>
      <c r="C370" s="11"/>
      <c r="D370" s="10"/>
      <c r="E370" s="10"/>
      <c r="F370" s="14">
        <f>F371</f>
        <v>45698</v>
      </c>
      <c r="G370" s="14">
        <f t="shared" ref="G370:H370" si="172">G371</f>
        <v>42782.9</v>
      </c>
      <c r="H370" s="14">
        <f t="shared" si="172"/>
        <v>42424.800000000003</v>
      </c>
    </row>
    <row r="371" spans="1:10" ht="31.2" x14ac:dyDescent="0.3">
      <c r="A371" s="9" t="s">
        <v>480</v>
      </c>
      <c r="B371" s="10" t="s">
        <v>479</v>
      </c>
      <c r="C371" s="11" t="s">
        <v>292</v>
      </c>
      <c r="D371" s="10" t="s">
        <v>473</v>
      </c>
      <c r="E371" s="10" t="s">
        <v>15</v>
      </c>
      <c r="F371" s="14">
        <v>45698</v>
      </c>
      <c r="G371" s="14">
        <v>42782.9</v>
      </c>
      <c r="H371" s="14">
        <v>42424.800000000003</v>
      </c>
      <c r="I371" s="19"/>
      <c r="J371" s="22" t="s">
        <v>823</v>
      </c>
    </row>
    <row r="372" spans="1:10" ht="46.8" x14ac:dyDescent="0.3">
      <c r="A372" s="6" t="s">
        <v>481</v>
      </c>
      <c r="B372" s="7" t="s">
        <v>482</v>
      </c>
      <c r="C372" s="5"/>
      <c r="D372" s="7"/>
      <c r="E372" s="7"/>
      <c r="F372" s="13">
        <f>F373</f>
        <v>412</v>
      </c>
      <c r="G372" s="13">
        <f t="shared" ref="G372:H372" si="173">G373</f>
        <v>412</v>
      </c>
      <c r="H372" s="13">
        <f t="shared" si="173"/>
        <v>412</v>
      </c>
    </row>
    <row r="373" spans="1:10" ht="15.6" x14ac:dyDescent="0.3">
      <c r="A373" s="9" t="s">
        <v>483</v>
      </c>
      <c r="B373" s="10" t="s">
        <v>484</v>
      </c>
      <c r="C373" s="11"/>
      <c r="D373" s="10"/>
      <c r="E373" s="10"/>
      <c r="F373" s="14">
        <f>F374</f>
        <v>412</v>
      </c>
      <c r="G373" s="14">
        <f t="shared" ref="G373:H373" si="174">G374</f>
        <v>412</v>
      </c>
      <c r="H373" s="14">
        <f t="shared" si="174"/>
        <v>412</v>
      </c>
    </row>
    <row r="374" spans="1:10" ht="15.6" x14ac:dyDescent="0.3">
      <c r="A374" s="9" t="s">
        <v>485</v>
      </c>
      <c r="B374" s="10" t="s">
        <v>486</v>
      </c>
      <c r="C374" s="11"/>
      <c r="D374" s="10"/>
      <c r="E374" s="10"/>
      <c r="F374" s="14">
        <f>F375+F376</f>
        <v>412</v>
      </c>
      <c r="G374" s="14">
        <f t="shared" ref="G374:H374" si="175">G375+G376</f>
        <v>412</v>
      </c>
      <c r="H374" s="14">
        <f t="shared" si="175"/>
        <v>412</v>
      </c>
    </row>
    <row r="375" spans="1:10" ht="31.2" x14ac:dyDescent="0.3">
      <c r="A375" s="9" t="s">
        <v>487</v>
      </c>
      <c r="B375" s="10" t="s">
        <v>486</v>
      </c>
      <c r="C375" s="11" t="s">
        <v>54</v>
      </c>
      <c r="D375" s="10" t="s">
        <v>26</v>
      </c>
      <c r="E375" s="10" t="s">
        <v>27</v>
      </c>
      <c r="F375" s="14">
        <v>212</v>
      </c>
      <c r="G375" s="14">
        <v>212</v>
      </c>
      <c r="H375" s="14">
        <v>212</v>
      </c>
    </row>
    <row r="376" spans="1:10" ht="31.2" x14ac:dyDescent="0.3">
      <c r="A376" s="9" t="s">
        <v>488</v>
      </c>
      <c r="B376" s="10" t="s">
        <v>486</v>
      </c>
      <c r="C376" s="11" t="s">
        <v>13</v>
      </c>
      <c r="D376" s="10" t="s">
        <v>26</v>
      </c>
      <c r="E376" s="10" t="s">
        <v>27</v>
      </c>
      <c r="F376" s="14">
        <v>200</v>
      </c>
      <c r="G376" s="14">
        <v>200</v>
      </c>
      <c r="H376" s="14">
        <v>200</v>
      </c>
    </row>
    <row r="377" spans="1:10" ht="31.2" x14ac:dyDescent="0.3">
      <c r="A377" s="6" t="s">
        <v>489</v>
      </c>
      <c r="B377" s="7" t="s">
        <v>490</v>
      </c>
      <c r="C377" s="5"/>
      <c r="D377" s="7"/>
      <c r="E377" s="7"/>
      <c r="F377" s="13">
        <f>F378+F382+F397+F404</f>
        <v>46927.69999999999</v>
      </c>
      <c r="G377" s="13">
        <f t="shared" ref="G377:H377" si="176">G378+G382+G397+G404</f>
        <v>53028.6</v>
      </c>
      <c r="H377" s="13">
        <f t="shared" si="176"/>
        <v>47400.799999999996</v>
      </c>
    </row>
    <row r="378" spans="1:10" ht="15.6" x14ac:dyDescent="0.3">
      <c r="A378" s="9" t="s">
        <v>20</v>
      </c>
      <c r="B378" s="10" t="s">
        <v>491</v>
      </c>
      <c r="C378" s="11"/>
      <c r="D378" s="10"/>
      <c r="E378" s="10"/>
      <c r="F378" s="14">
        <f>F379</f>
        <v>550</v>
      </c>
      <c r="G378" s="14">
        <f t="shared" ref="G378:H378" si="177">G379</f>
        <v>0</v>
      </c>
      <c r="H378" s="14">
        <f t="shared" si="177"/>
        <v>0</v>
      </c>
    </row>
    <row r="379" spans="1:10" ht="31.2" x14ac:dyDescent="0.3">
      <c r="A379" s="9" t="s">
        <v>492</v>
      </c>
      <c r="B379" s="10" t="s">
        <v>493</v>
      </c>
      <c r="C379" s="11"/>
      <c r="D379" s="10"/>
      <c r="E379" s="10"/>
      <c r="F379" s="14">
        <f>F380+F381</f>
        <v>550</v>
      </c>
      <c r="G379" s="14">
        <f t="shared" ref="G379:H379" si="178">G380+G381</f>
        <v>0</v>
      </c>
      <c r="H379" s="14">
        <f t="shared" si="178"/>
        <v>0</v>
      </c>
    </row>
    <row r="380" spans="1:10" ht="62.4" x14ac:dyDescent="0.3">
      <c r="A380" s="9" t="s">
        <v>494</v>
      </c>
      <c r="B380" s="10" t="s">
        <v>493</v>
      </c>
      <c r="C380" s="11" t="s">
        <v>54</v>
      </c>
      <c r="D380" s="10" t="s">
        <v>26</v>
      </c>
      <c r="E380" s="10" t="s">
        <v>38</v>
      </c>
      <c r="F380" s="14">
        <v>200</v>
      </c>
      <c r="G380" s="14">
        <v>0</v>
      </c>
      <c r="H380" s="14">
        <v>0</v>
      </c>
    </row>
    <row r="381" spans="1:10" ht="46.8" x14ac:dyDescent="0.3">
      <c r="A381" s="9" t="s">
        <v>495</v>
      </c>
      <c r="B381" s="10" t="s">
        <v>493</v>
      </c>
      <c r="C381" s="11" t="s">
        <v>13</v>
      </c>
      <c r="D381" s="10" t="s">
        <v>26</v>
      </c>
      <c r="E381" s="10" t="s">
        <v>38</v>
      </c>
      <c r="F381" s="14">
        <v>350</v>
      </c>
      <c r="G381" s="14">
        <v>0</v>
      </c>
      <c r="H381" s="14">
        <v>0</v>
      </c>
    </row>
    <row r="382" spans="1:10" ht="31.2" x14ac:dyDescent="0.3">
      <c r="A382" s="9" t="s">
        <v>337</v>
      </c>
      <c r="B382" s="10" t="s">
        <v>496</v>
      </c>
      <c r="C382" s="11"/>
      <c r="D382" s="10"/>
      <c r="E382" s="10"/>
      <c r="F382" s="14">
        <f>F383+F385+F387+F389+F391+F393+F395</f>
        <v>45596.999999999993</v>
      </c>
      <c r="G382" s="14">
        <f t="shared" ref="G382:H382" si="179">G383+G385+G387+G389+G391+G393+G395</f>
        <v>43943.5</v>
      </c>
      <c r="H382" s="14">
        <f t="shared" si="179"/>
        <v>45840.7</v>
      </c>
    </row>
    <row r="383" spans="1:10" ht="15.6" x14ac:dyDescent="0.3">
      <c r="A383" s="9" t="s">
        <v>35</v>
      </c>
      <c r="B383" s="10" t="s">
        <v>497</v>
      </c>
      <c r="C383" s="11"/>
      <c r="D383" s="10"/>
      <c r="E383" s="10"/>
      <c r="F383" s="14">
        <f>F384</f>
        <v>350</v>
      </c>
      <c r="G383" s="14">
        <f t="shared" ref="G383:H383" si="180">G384</f>
        <v>0</v>
      </c>
      <c r="H383" s="14">
        <f t="shared" si="180"/>
        <v>0</v>
      </c>
    </row>
    <row r="384" spans="1:10" ht="31.2" x14ac:dyDescent="0.3">
      <c r="A384" s="9" t="s">
        <v>68</v>
      </c>
      <c r="B384" s="10" t="s">
        <v>497</v>
      </c>
      <c r="C384" s="11" t="s">
        <v>54</v>
      </c>
      <c r="D384" s="10" t="s">
        <v>26</v>
      </c>
      <c r="E384" s="10" t="s">
        <v>38</v>
      </c>
      <c r="F384" s="14">
        <v>350</v>
      </c>
      <c r="G384" s="14">
        <v>0</v>
      </c>
      <c r="H384" s="14">
        <v>0</v>
      </c>
    </row>
    <row r="385" spans="1:8" ht="78" x14ac:dyDescent="0.3">
      <c r="A385" s="17" t="s">
        <v>761</v>
      </c>
      <c r="B385" s="10" t="s">
        <v>774</v>
      </c>
      <c r="C385" s="11"/>
      <c r="D385" s="10"/>
      <c r="E385" s="10"/>
      <c r="F385" s="14">
        <f>F386</f>
        <v>16713.2</v>
      </c>
      <c r="G385" s="14">
        <f t="shared" ref="G385:H385" si="181">G386</f>
        <v>16713.2</v>
      </c>
      <c r="H385" s="14">
        <f t="shared" si="181"/>
        <v>18129.400000000001</v>
      </c>
    </row>
    <row r="386" spans="1:8" ht="124.8" x14ac:dyDescent="0.3">
      <c r="A386" s="17" t="s">
        <v>762</v>
      </c>
      <c r="B386" s="10" t="s">
        <v>774</v>
      </c>
      <c r="C386" s="11" t="s">
        <v>25</v>
      </c>
      <c r="D386" s="10" t="s">
        <v>26</v>
      </c>
      <c r="E386" s="10" t="s">
        <v>38</v>
      </c>
      <c r="F386" s="14">
        <v>16713.2</v>
      </c>
      <c r="G386" s="14">
        <v>16713.2</v>
      </c>
      <c r="H386" s="14">
        <v>18129.400000000001</v>
      </c>
    </row>
    <row r="387" spans="1:8" ht="31.2" x14ac:dyDescent="0.3">
      <c r="A387" s="9" t="s">
        <v>498</v>
      </c>
      <c r="B387" s="10" t="s">
        <v>499</v>
      </c>
      <c r="C387" s="11"/>
      <c r="D387" s="10"/>
      <c r="E387" s="10"/>
      <c r="F387" s="14">
        <f>F388</f>
        <v>18091</v>
      </c>
      <c r="G387" s="14">
        <f t="shared" ref="G387:H387" si="182">G388</f>
        <v>17136.099999999999</v>
      </c>
      <c r="H387" s="14">
        <f t="shared" si="182"/>
        <v>17617.099999999999</v>
      </c>
    </row>
    <row r="388" spans="1:8" ht="46.8" x14ac:dyDescent="0.3">
      <c r="A388" s="9" t="s">
        <v>500</v>
      </c>
      <c r="B388" s="10" t="s">
        <v>499</v>
      </c>
      <c r="C388" s="11" t="s">
        <v>54</v>
      </c>
      <c r="D388" s="10" t="s">
        <v>26</v>
      </c>
      <c r="E388" s="10" t="s">
        <v>38</v>
      </c>
      <c r="F388" s="14">
        <v>18091</v>
      </c>
      <c r="G388" s="14">
        <v>17136.099999999999</v>
      </c>
      <c r="H388" s="14">
        <v>17617.099999999999</v>
      </c>
    </row>
    <row r="389" spans="1:8" ht="15.6" x14ac:dyDescent="0.3">
      <c r="A389" s="9" t="s">
        <v>501</v>
      </c>
      <c r="B389" s="10" t="s">
        <v>502</v>
      </c>
      <c r="C389" s="11"/>
      <c r="D389" s="10"/>
      <c r="E389" s="10"/>
      <c r="F389" s="14">
        <f>F390</f>
        <v>891.1</v>
      </c>
      <c r="G389" s="14">
        <f t="shared" ref="G389:H389" si="183">G390</f>
        <v>891.1</v>
      </c>
      <c r="H389" s="14">
        <f t="shared" si="183"/>
        <v>891.1</v>
      </c>
    </row>
    <row r="390" spans="1:8" ht="31.2" x14ac:dyDescent="0.3">
      <c r="A390" s="9" t="s">
        <v>503</v>
      </c>
      <c r="B390" s="10" t="s">
        <v>502</v>
      </c>
      <c r="C390" s="11" t="s">
        <v>54</v>
      </c>
      <c r="D390" s="10" t="s">
        <v>26</v>
      </c>
      <c r="E390" s="10" t="s">
        <v>26</v>
      </c>
      <c r="F390" s="14">
        <v>891.1</v>
      </c>
      <c r="G390" s="14">
        <v>891.1</v>
      </c>
      <c r="H390" s="14">
        <v>891.1</v>
      </c>
    </row>
    <row r="391" spans="1:8" ht="31.2" x14ac:dyDescent="0.3">
      <c r="A391" s="9" t="s">
        <v>504</v>
      </c>
      <c r="B391" s="10" t="s">
        <v>505</v>
      </c>
      <c r="C391" s="11"/>
      <c r="D391" s="10"/>
      <c r="E391" s="10"/>
      <c r="F391" s="14">
        <f>F392</f>
        <v>3293.1</v>
      </c>
      <c r="G391" s="14">
        <f t="shared" ref="G391:H391" si="184">G392</f>
        <v>3293.1</v>
      </c>
      <c r="H391" s="14">
        <f t="shared" si="184"/>
        <v>3293.1</v>
      </c>
    </row>
    <row r="392" spans="1:8" ht="62.4" x14ac:dyDescent="0.3">
      <c r="A392" s="9" t="s">
        <v>506</v>
      </c>
      <c r="B392" s="10" t="s">
        <v>505</v>
      </c>
      <c r="C392" s="11" t="s">
        <v>54</v>
      </c>
      <c r="D392" s="10" t="s">
        <v>26</v>
      </c>
      <c r="E392" s="10" t="s">
        <v>38</v>
      </c>
      <c r="F392" s="14">
        <v>3293.1</v>
      </c>
      <c r="G392" s="14">
        <v>3293.1</v>
      </c>
      <c r="H392" s="14">
        <v>3293.1</v>
      </c>
    </row>
    <row r="393" spans="1:8" ht="46.8" x14ac:dyDescent="0.3">
      <c r="A393" s="9" t="s">
        <v>507</v>
      </c>
      <c r="B393" s="10" t="s">
        <v>508</v>
      </c>
      <c r="C393" s="11"/>
      <c r="D393" s="10"/>
      <c r="E393" s="10"/>
      <c r="F393" s="14">
        <f>F394</f>
        <v>4894.7</v>
      </c>
      <c r="G393" s="14">
        <f t="shared" ref="G393:H393" si="185">G394</f>
        <v>4894.7</v>
      </c>
      <c r="H393" s="14">
        <f t="shared" si="185"/>
        <v>4894.7</v>
      </c>
    </row>
    <row r="394" spans="1:8" ht="62.4" x14ac:dyDescent="0.3">
      <c r="A394" s="9" t="s">
        <v>509</v>
      </c>
      <c r="B394" s="10" t="s">
        <v>508</v>
      </c>
      <c r="C394" s="11" t="s">
        <v>54</v>
      </c>
      <c r="D394" s="10" t="s">
        <v>26</v>
      </c>
      <c r="E394" s="10" t="s">
        <v>38</v>
      </c>
      <c r="F394" s="14">
        <v>4894.7</v>
      </c>
      <c r="G394" s="14">
        <v>4894.7</v>
      </c>
      <c r="H394" s="14">
        <v>4894.7</v>
      </c>
    </row>
    <row r="395" spans="1:8" ht="31.2" x14ac:dyDescent="0.3">
      <c r="A395" s="9" t="s">
        <v>510</v>
      </c>
      <c r="B395" s="10" t="s">
        <v>511</v>
      </c>
      <c r="C395" s="11"/>
      <c r="D395" s="10"/>
      <c r="E395" s="10"/>
      <c r="F395" s="14">
        <f>F396</f>
        <v>1363.9</v>
      </c>
      <c r="G395" s="14">
        <f t="shared" ref="G395:H395" si="186">G396</f>
        <v>1015.3</v>
      </c>
      <c r="H395" s="14">
        <f t="shared" si="186"/>
        <v>1015.3</v>
      </c>
    </row>
    <row r="396" spans="1:8" ht="46.8" x14ac:dyDescent="0.3">
      <c r="A396" s="9" t="s">
        <v>512</v>
      </c>
      <c r="B396" s="10" t="s">
        <v>511</v>
      </c>
      <c r="C396" s="11" t="s">
        <v>54</v>
      </c>
      <c r="D396" s="10" t="s">
        <v>26</v>
      </c>
      <c r="E396" s="10" t="s">
        <v>38</v>
      </c>
      <c r="F396" s="14">
        <v>1363.9</v>
      </c>
      <c r="G396" s="14">
        <v>1015.3</v>
      </c>
      <c r="H396" s="14">
        <v>1015.3</v>
      </c>
    </row>
    <row r="397" spans="1:8" ht="15.6" x14ac:dyDescent="0.3">
      <c r="A397" s="9" t="s">
        <v>513</v>
      </c>
      <c r="B397" s="10" t="s">
        <v>514</v>
      </c>
      <c r="C397" s="11"/>
      <c r="D397" s="10"/>
      <c r="E397" s="10"/>
      <c r="F397" s="14">
        <f>F398+F400+F402</f>
        <v>50.1</v>
      </c>
      <c r="G397" s="14">
        <f t="shared" ref="G397:H397" si="187">G398+G400+G402</f>
        <v>9085.1</v>
      </c>
      <c r="H397" s="14">
        <f t="shared" si="187"/>
        <v>1560.1</v>
      </c>
    </row>
    <row r="398" spans="1:8" ht="46.8" x14ac:dyDescent="0.3">
      <c r="A398" s="9" t="s">
        <v>515</v>
      </c>
      <c r="B398" s="10" t="s">
        <v>516</v>
      </c>
      <c r="C398" s="11"/>
      <c r="D398" s="10"/>
      <c r="E398" s="10"/>
      <c r="F398" s="14">
        <f>F399</f>
        <v>0</v>
      </c>
      <c r="G398" s="14">
        <f t="shared" ref="G398:H398" si="188">G399</f>
        <v>1578.6</v>
      </c>
      <c r="H398" s="14">
        <f t="shared" si="188"/>
        <v>1510</v>
      </c>
    </row>
    <row r="399" spans="1:8" ht="62.4" x14ac:dyDescent="0.3">
      <c r="A399" s="12" t="s">
        <v>517</v>
      </c>
      <c r="B399" s="10" t="s">
        <v>516</v>
      </c>
      <c r="C399" s="11" t="s">
        <v>54</v>
      </c>
      <c r="D399" s="10" t="s">
        <v>26</v>
      </c>
      <c r="E399" s="10" t="s">
        <v>38</v>
      </c>
      <c r="F399" s="14">
        <v>0</v>
      </c>
      <c r="G399" s="14">
        <v>1578.6</v>
      </c>
      <c r="H399" s="14">
        <v>1510</v>
      </c>
    </row>
    <row r="400" spans="1:8" ht="46.8" x14ac:dyDescent="0.3">
      <c r="A400" s="9" t="s">
        <v>518</v>
      </c>
      <c r="B400" s="10" t="s">
        <v>519</v>
      </c>
      <c r="C400" s="11"/>
      <c r="D400" s="10"/>
      <c r="E400" s="10"/>
      <c r="F400" s="14">
        <f>F401</f>
        <v>0</v>
      </c>
      <c r="G400" s="14">
        <f t="shared" ref="G400:H400" si="189">G401</f>
        <v>7456.4</v>
      </c>
      <c r="H400" s="14">
        <f t="shared" si="189"/>
        <v>0</v>
      </c>
    </row>
    <row r="401" spans="1:8" ht="62.4" x14ac:dyDescent="0.3">
      <c r="A401" s="12" t="s">
        <v>520</v>
      </c>
      <c r="B401" s="10" t="s">
        <v>519</v>
      </c>
      <c r="C401" s="11" t="s">
        <v>54</v>
      </c>
      <c r="D401" s="10" t="s">
        <v>26</v>
      </c>
      <c r="E401" s="10" t="s">
        <v>38</v>
      </c>
      <c r="F401" s="14">
        <v>0</v>
      </c>
      <c r="G401" s="14">
        <v>7456.4</v>
      </c>
      <c r="H401" s="14">
        <v>0</v>
      </c>
    </row>
    <row r="402" spans="1:8" ht="31.2" x14ac:dyDescent="0.3">
      <c r="A402" s="9" t="s">
        <v>521</v>
      </c>
      <c r="B402" s="10" t="s">
        <v>522</v>
      </c>
      <c r="C402" s="11"/>
      <c r="D402" s="10"/>
      <c r="E402" s="10"/>
      <c r="F402" s="14">
        <f>F403</f>
        <v>50.1</v>
      </c>
      <c r="G402" s="14">
        <f t="shared" ref="G402:H402" si="190">G403</f>
        <v>50.1</v>
      </c>
      <c r="H402" s="14">
        <f t="shared" si="190"/>
        <v>50.1</v>
      </c>
    </row>
    <row r="403" spans="1:8" ht="62.4" x14ac:dyDescent="0.3">
      <c r="A403" s="9" t="s">
        <v>523</v>
      </c>
      <c r="B403" s="10" t="s">
        <v>522</v>
      </c>
      <c r="C403" s="11" t="s">
        <v>54</v>
      </c>
      <c r="D403" s="10" t="s">
        <v>26</v>
      </c>
      <c r="E403" s="10" t="s">
        <v>38</v>
      </c>
      <c r="F403" s="14">
        <v>50.1</v>
      </c>
      <c r="G403" s="14">
        <v>50.1</v>
      </c>
      <c r="H403" s="14">
        <v>50.1</v>
      </c>
    </row>
    <row r="404" spans="1:8" ht="15.6" x14ac:dyDescent="0.3">
      <c r="A404" s="9" t="s">
        <v>524</v>
      </c>
      <c r="B404" s="10" t="s">
        <v>525</v>
      </c>
      <c r="C404" s="11"/>
      <c r="D404" s="10"/>
      <c r="E404" s="10"/>
      <c r="F404" s="14">
        <f>F405</f>
        <v>730.6</v>
      </c>
      <c r="G404" s="14">
        <f t="shared" ref="G404:H404" si="191">G405</f>
        <v>0</v>
      </c>
      <c r="H404" s="14">
        <f t="shared" si="191"/>
        <v>0</v>
      </c>
    </row>
    <row r="405" spans="1:8" ht="31.2" x14ac:dyDescent="0.3">
      <c r="A405" s="9" t="s">
        <v>526</v>
      </c>
      <c r="B405" s="10" t="s">
        <v>527</v>
      </c>
      <c r="C405" s="11"/>
      <c r="D405" s="10"/>
      <c r="E405" s="10"/>
      <c r="F405" s="14">
        <f>F406</f>
        <v>730.6</v>
      </c>
      <c r="G405" s="14">
        <f t="shared" ref="G405:H405" si="192">G406</f>
        <v>0</v>
      </c>
      <c r="H405" s="14">
        <f t="shared" si="192"/>
        <v>0</v>
      </c>
    </row>
    <row r="406" spans="1:8" ht="62.4" x14ac:dyDescent="0.3">
      <c r="A406" s="9" t="s">
        <v>528</v>
      </c>
      <c r="B406" s="10" t="s">
        <v>527</v>
      </c>
      <c r="C406" s="11" t="s">
        <v>54</v>
      </c>
      <c r="D406" s="10" t="s">
        <v>26</v>
      </c>
      <c r="E406" s="10" t="s">
        <v>38</v>
      </c>
      <c r="F406" s="14">
        <v>730.6</v>
      </c>
      <c r="G406" s="14">
        <v>0</v>
      </c>
      <c r="H406" s="14">
        <v>0</v>
      </c>
    </row>
    <row r="407" spans="1:8" ht="31.2" x14ac:dyDescent="0.3">
      <c r="A407" s="6" t="s">
        <v>529</v>
      </c>
      <c r="B407" s="7" t="s">
        <v>530</v>
      </c>
      <c r="C407" s="5"/>
      <c r="D407" s="7"/>
      <c r="E407" s="7"/>
      <c r="F407" s="13">
        <f>F408</f>
        <v>3195.7</v>
      </c>
      <c r="G407" s="13">
        <f t="shared" ref="G407:H407" si="193">G408</f>
        <v>2595.6999999999998</v>
      </c>
      <c r="H407" s="13">
        <f t="shared" si="193"/>
        <v>2595.6999999999998</v>
      </c>
    </row>
    <row r="408" spans="1:8" ht="31.2" x14ac:dyDescent="0.3">
      <c r="A408" s="9" t="s">
        <v>337</v>
      </c>
      <c r="B408" s="10" t="s">
        <v>531</v>
      </c>
      <c r="C408" s="11"/>
      <c r="D408" s="10"/>
      <c r="E408" s="10"/>
      <c r="F408" s="14">
        <f>F409+F411+F413</f>
        <v>3195.7</v>
      </c>
      <c r="G408" s="14">
        <f t="shared" ref="G408:H408" si="194">G409+G411+G413</f>
        <v>2595.6999999999998</v>
      </c>
      <c r="H408" s="14">
        <f t="shared" si="194"/>
        <v>2595.6999999999998</v>
      </c>
    </row>
    <row r="409" spans="1:8" ht="31.2" x14ac:dyDescent="0.3">
      <c r="A409" s="9" t="s">
        <v>532</v>
      </c>
      <c r="B409" s="10" t="s">
        <v>533</v>
      </c>
      <c r="C409" s="11"/>
      <c r="D409" s="10"/>
      <c r="E409" s="10"/>
      <c r="F409" s="14">
        <f>F410</f>
        <v>600</v>
      </c>
      <c r="G409" s="14">
        <f t="shared" ref="G409:H409" si="195">G410</f>
        <v>0</v>
      </c>
      <c r="H409" s="14">
        <f t="shared" si="195"/>
        <v>0</v>
      </c>
    </row>
    <row r="410" spans="1:8" ht="46.8" x14ac:dyDescent="0.3">
      <c r="A410" s="9" t="s">
        <v>534</v>
      </c>
      <c r="B410" s="10" t="s">
        <v>533</v>
      </c>
      <c r="C410" s="11" t="s">
        <v>54</v>
      </c>
      <c r="D410" s="10" t="s">
        <v>26</v>
      </c>
      <c r="E410" s="10" t="s">
        <v>34</v>
      </c>
      <c r="F410" s="14">
        <v>600</v>
      </c>
      <c r="G410" s="14">
        <v>0</v>
      </c>
      <c r="H410" s="14">
        <v>0</v>
      </c>
    </row>
    <row r="411" spans="1:8" ht="78" x14ac:dyDescent="0.3">
      <c r="A411" s="12" t="s">
        <v>535</v>
      </c>
      <c r="B411" s="10" t="s">
        <v>536</v>
      </c>
      <c r="C411" s="11"/>
      <c r="D411" s="10"/>
      <c r="E411" s="10"/>
      <c r="F411" s="14">
        <f>F412</f>
        <v>1621</v>
      </c>
      <c r="G411" s="14">
        <f t="shared" ref="G411:H411" si="196">G412</f>
        <v>1621</v>
      </c>
      <c r="H411" s="14">
        <f t="shared" si="196"/>
        <v>1621</v>
      </c>
    </row>
    <row r="412" spans="1:8" ht="93.6" x14ac:dyDescent="0.3">
      <c r="A412" s="12" t="s">
        <v>537</v>
      </c>
      <c r="B412" s="10" t="s">
        <v>536</v>
      </c>
      <c r="C412" s="11" t="s">
        <v>54</v>
      </c>
      <c r="D412" s="10" t="s">
        <v>26</v>
      </c>
      <c r="E412" s="10" t="s">
        <v>34</v>
      </c>
      <c r="F412" s="14">
        <v>1621</v>
      </c>
      <c r="G412" s="14">
        <v>1621</v>
      </c>
      <c r="H412" s="14">
        <v>1621</v>
      </c>
    </row>
    <row r="413" spans="1:8" ht="46.8" x14ac:dyDescent="0.3">
      <c r="A413" s="9" t="s">
        <v>538</v>
      </c>
      <c r="B413" s="10" t="s">
        <v>539</v>
      </c>
      <c r="C413" s="11"/>
      <c r="D413" s="10"/>
      <c r="E413" s="10"/>
      <c r="F413" s="14">
        <f>F414</f>
        <v>974.7</v>
      </c>
      <c r="G413" s="14">
        <f t="shared" ref="G413:H413" si="197">G414</f>
        <v>974.7</v>
      </c>
      <c r="H413" s="14">
        <f t="shared" si="197"/>
        <v>974.7</v>
      </c>
    </row>
    <row r="414" spans="1:8" ht="62.4" x14ac:dyDescent="0.3">
      <c r="A414" s="9" t="s">
        <v>540</v>
      </c>
      <c r="B414" s="10" t="s">
        <v>539</v>
      </c>
      <c r="C414" s="11" t="s">
        <v>13</v>
      </c>
      <c r="D414" s="10" t="s">
        <v>14</v>
      </c>
      <c r="E414" s="10" t="s">
        <v>19</v>
      </c>
      <c r="F414" s="14">
        <v>974.7</v>
      </c>
      <c r="G414" s="14">
        <v>974.7</v>
      </c>
      <c r="H414" s="14">
        <v>974.7</v>
      </c>
    </row>
    <row r="415" spans="1:8" ht="46.8" x14ac:dyDescent="0.3">
      <c r="A415" s="6" t="s">
        <v>541</v>
      </c>
      <c r="B415" s="7" t="s">
        <v>542</v>
      </c>
      <c r="C415" s="5"/>
      <c r="D415" s="7"/>
      <c r="E415" s="7"/>
      <c r="F415" s="13">
        <f>F416</f>
        <v>386.3</v>
      </c>
      <c r="G415" s="13">
        <f t="shared" ref="G415:H415" si="198">G416</f>
        <v>0</v>
      </c>
      <c r="H415" s="13">
        <f t="shared" si="198"/>
        <v>0</v>
      </c>
    </row>
    <row r="416" spans="1:8" ht="15.6" x14ac:dyDescent="0.3">
      <c r="A416" s="9" t="s">
        <v>224</v>
      </c>
      <c r="B416" s="10" t="s">
        <v>543</v>
      </c>
      <c r="C416" s="11"/>
      <c r="D416" s="10"/>
      <c r="E416" s="10"/>
      <c r="F416" s="14">
        <f>F417</f>
        <v>386.3</v>
      </c>
      <c r="G416" s="14">
        <f t="shared" ref="G416:H416" si="199">G417</f>
        <v>0</v>
      </c>
      <c r="H416" s="14">
        <f t="shared" si="199"/>
        <v>0</v>
      </c>
    </row>
    <row r="417" spans="1:10" ht="46.8" x14ac:dyDescent="0.3">
      <c r="A417" s="9" t="s">
        <v>544</v>
      </c>
      <c r="B417" s="10" t="s">
        <v>545</v>
      </c>
      <c r="C417" s="11"/>
      <c r="D417" s="10"/>
      <c r="E417" s="10"/>
      <c r="F417" s="14">
        <f>F418</f>
        <v>386.3</v>
      </c>
      <c r="G417" s="14">
        <f t="shared" ref="G417:H417" si="200">G418</f>
        <v>0</v>
      </c>
      <c r="H417" s="14">
        <f t="shared" si="200"/>
        <v>0</v>
      </c>
    </row>
    <row r="418" spans="1:10" ht="46.8" x14ac:dyDescent="0.3">
      <c r="A418" s="9" t="s">
        <v>546</v>
      </c>
      <c r="B418" s="10" t="s">
        <v>545</v>
      </c>
      <c r="C418" s="11" t="s">
        <v>33</v>
      </c>
      <c r="D418" s="10" t="s">
        <v>19</v>
      </c>
      <c r="E418" s="10" t="s">
        <v>110</v>
      </c>
      <c r="F418" s="14">
        <v>386.3</v>
      </c>
      <c r="G418" s="14">
        <v>0</v>
      </c>
      <c r="H418" s="14">
        <v>0</v>
      </c>
    </row>
    <row r="419" spans="1:10" ht="31.2" x14ac:dyDescent="0.3">
      <c r="A419" s="6" t="s">
        <v>547</v>
      </c>
      <c r="B419" s="7" t="s">
        <v>548</v>
      </c>
      <c r="C419" s="5"/>
      <c r="D419" s="7"/>
      <c r="E419" s="7"/>
      <c r="F419" s="13">
        <f>F420+F422+F424+F426+F428+F430+F432</f>
        <v>1772.9</v>
      </c>
      <c r="G419" s="13">
        <f t="shared" ref="G419:H419" si="201">G420+G422+G424+G426+G428+G430+G432</f>
        <v>0</v>
      </c>
      <c r="H419" s="13">
        <f t="shared" si="201"/>
        <v>0</v>
      </c>
    </row>
    <row r="420" spans="1:10" ht="15.6" x14ac:dyDescent="0.3">
      <c r="A420" s="9" t="s">
        <v>549</v>
      </c>
      <c r="B420" s="10" t="s">
        <v>550</v>
      </c>
      <c r="C420" s="11"/>
      <c r="D420" s="10"/>
      <c r="E420" s="10"/>
      <c r="F420" s="14">
        <f>F421</f>
        <v>389.3</v>
      </c>
      <c r="G420" s="14">
        <f t="shared" ref="G420:H420" si="202">G421</f>
        <v>0</v>
      </c>
      <c r="H420" s="14">
        <f t="shared" si="202"/>
        <v>0</v>
      </c>
    </row>
    <row r="421" spans="1:10" ht="46.8" x14ac:dyDescent="0.3">
      <c r="A421" s="9" t="s">
        <v>551</v>
      </c>
      <c r="B421" s="10" t="s">
        <v>550</v>
      </c>
      <c r="C421" s="11" t="s">
        <v>54</v>
      </c>
      <c r="D421" s="10" t="s">
        <v>34</v>
      </c>
      <c r="E421" s="10" t="s">
        <v>363</v>
      </c>
      <c r="F421" s="14">
        <v>389.3</v>
      </c>
      <c r="G421" s="14">
        <v>0</v>
      </c>
      <c r="H421" s="14">
        <v>0</v>
      </c>
    </row>
    <row r="422" spans="1:10" ht="31.2" x14ac:dyDescent="0.3">
      <c r="A422" s="9" t="s">
        <v>552</v>
      </c>
      <c r="B422" s="10" t="s">
        <v>553</v>
      </c>
      <c r="C422" s="11"/>
      <c r="D422" s="10"/>
      <c r="E422" s="10"/>
      <c r="F422" s="14">
        <f>F423</f>
        <v>10</v>
      </c>
      <c r="G422" s="14">
        <f t="shared" ref="G422:H422" si="203">G423</f>
        <v>0</v>
      </c>
      <c r="H422" s="14">
        <f t="shared" si="203"/>
        <v>0</v>
      </c>
    </row>
    <row r="423" spans="1:10" ht="46.8" x14ac:dyDescent="0.3">
      <c r="A423" s="9" t="s">
        <v>554</v>
      </c>
      <c r="B423" s="10" t="s">
        <v>553</v>
      </c>
      <c r="C423" s="11" t="s">
        <v>54</v>
      </c>
      <c r="D423" s="10" t="s">
        <v>34</v>
      </c>
      <c r="E423" s="10" t="s">
        <v>363</v>
      </c>
      <c r="F423" s="14">
        <v>10</v>
      </c>
      <c r="G423" s="14">
        <v>0</v>
      </c>
      <c r="H423" s="14">
        <v>0</v>
      </c>
    </row>
    <row r="424" spans="1:10" ht="15.6" x14ac:dyDescent="0.3">
      <c r="A424" s="9" t="s">
        <v>555</v>
      </c>
      <c r="B424" s="10" t="s">
        <v>556</v>
      </c>
      <c r="C424" s="11"/>
      <c r="D424" s="10"/>
      <c r="E424" s="10"/>
      <c r="F424" s="14">
        <f>F425</f>
        <v>98.6</v>
      </c>
      <c r="G424" s="14">
        <f t="shared" ref="G424:H424" si="204">G425</f>
        <v>0</v>
      </c>
      <c r="H424" s="14">
        <f t="shared" si="204"/>
        <v>0</v>
      </c>
    </row>
    <row r="425" spans="1:10" ht="31.2" x14ac:dyDescent="0.3">
      <c r="A425" s="9" t="s">
        <v>557</v>
      </c>
      <c r="B425" s="10" t="s">
        <v>556</v>
      </c>
      <c r="C425" s="11" t="s">
        <v>54</v>
      </c>
      <c r="D425" s="10" t="s">
        <v>34</v>
      </c>
      <c r="E425" s="10" t="s">
        <v>363</v>
      </c>
      <c r="F425" s="14">
        <v>98.6</v>
      </c>
      <c r="G425" s="14">
        <v>0</v>
      </c>
      <c r="H425" s="14">
        <v>0</v>
      </c>
      <c r="I425" s="19"/>
      <c r="J425" s="22" t="s">
        <v>818</v>
      </c>
    </row>
    <row r="426" spans="1:10" ht="15.6" x14ac:dyDescent="0.3">
      <c r="A426" s="9" t="s">
        <v>558</v>
      </c>
      <c r="B426" s="10" t="s">
        <v>559</v>
      </c>
      <c r="C426" s="11"/>
      <c r="D426" s="10"/>
      <c r="E426" s="10"/>
      <c r="F426" s="14">
        <f>F427</f>
        <v>450</v>
      </c>
      <c r="G426" s="14">
        <f t="shared" ref="G426:H426" si="205">G427</f>
        <v>0</v>
      </c>
      <c r="H426" s="14">
        <f t="shared" si="205"/>
        <v>0</v>
      </c>
    </row>
    <row r="427" spans="1:10" ht="31.2" x14ac:dyDescent="0.3">
      <c r="A427" s="9" t="s">
        <v>560</v>
      </c>
      <c r="B427" s="10" t="s">
        <v>559</v>
      </c>
      <c r="C427" s="11" t="s">
        <v>54</v>
      </c>
      <c r="D427" s="10" t="s">
        <v>34</v>
      </c>
      <c r="E427" s="10" t="s">
        <v>363</v>
      </c>
      <c r="F427" s="14">
        <v>450</v>
      </c>
      <c r="G427" s="14">
        <v>0</v>
      </c>
      <c r="H427" s="14">
        <v>0</v>
      </c>
    </row>
    <row r="428" spans="1:10" ht="15.6" x14ac:dyDescent="0.3">
      <c r="A428" s="9" t="s">
        <v>561</v>
      </c>
      <c r="B428" s="10" t="s">
        <v>562</v>
      </c>
      <c r="C428" s="11"/>
      <c r="D428" s="10"/>
      <c r="E428" s="10"/>
      <c r="F428" s="14">
        <f>F429</f>
        <v>75</v>
      </c>
      <c r="G428" s="14">
        <f t="shared" ref="G428:H428" si="206">G429</f>
        <v>0</v>
      </c>
      <c r="H428" s="14">
        <f t="shared" si="206"/>
        <v>0</v>
      </c>
    </row>
    <row r="429" spans="1:10" ht="31.2" x14ac:dyDescent="0.3">
      <c r="A429" s="9" t="s">
        <v>563</v>
      </c>
      <c r="B429" s="10" t="s">
        <v>562</v>
      </c>
      <c r="C429" s="11" t="s">
        <v>54</v>
      </c>
      <c r="D429" s="10" t="s">
        <v>34</v>
      </c>
      <c r="E429" s="10" t="s">
        <v>363</v>
      </c>
      <c r="F429" s="14">
        <v>75</v>
      </c>
      <c r="G429" s="14">
        <v>0</v>
      </c>
      <c r="H429" s="14">
        <v>0</v>
      </c>
    </row>
    <row r="430" spans="1:10" ht="15.6" x14ac:dyDescent="0.3">
      <c r="A430" s="9" t="s">
        <v>564</v>
      </c>
      <c r="B430" s="10" t="s">
        <v>565</v>
      </c>
      <c r="C430" s="11"/>
      <c r="D430" s="10"/>
      <c r="E430" s="10"/>
      <c r="F430" s="14">
        <f>F431</f>
        <v>100</v>
      </c>
      <c r="G430" s="14">
        <f t="shared" ref="G430:H430" si="207">G431</f>
        <v>0</v>
      </c>
      <c r="H430" s="14">
        <f t="shared" si="207"/>
        <v>0</v>
      </c>
    </row>
    <row r="431" spans="1:10" ht="31.2" x14ac:dyDescent="0.3">
      <c r="A431" s="9" t="s">
        <v>566</v>
      </c>
      <c r="B431" s="10" t="s">
        <v>565</v>
      </c>
      <c r="C431" s="11" t="s">
        <v>54</v>
      </c>
      <c r="D431" s="10" t="s">
        <v>34</v>
      </c>
      <c r="E431" s="10" t="s">
        <v>363</v>
      </c>
      <c r="F431" s="14">
        <v>100</v>
      </c>
      <c r="G431" s="14">
        <v>0</v>
      </c>
      <c r="H431" s="14">
        <v>0</v>
      </c>
    </row>
    <row r="432" spans="1:10" ht="15.6" x14ac:dyDescent="0.3">
      <c r="A432" s="9" t="s">
        <v>567</v>
      </c>
      <c r="B432" s="10" t="s">
        <v>568</v>
      </c>
      <c r="C432" s="11"/>
      <c r="D432" s="10"/>
      <c r="E432" s="10"/>
      <c r="F432" s="14">
        <f>F433</f>
        <v>650</v>
      </c>
      <c r="G432" s="14">
        <f t="shared" ref="G432:H432" si="208">G433</f>
        <v>0</v>
      </c>
      <c r="H432" s="14">
        <f t="shared" si="208"/>
        <v>0</v>
      </c>
    </row>
    <row r="433" spans="1:10" ht="31.2" x14ac:dyDescent="0.3">
      <c r="A433" s="9" t="s">
        <v>569</v>
      </c>
      <c r="B433" s="10" t="s">
        <v>568</v>
      </c>
      <c r="C433" s="11" t="s">
        <v>54</v>
      </c>
      <c r="D433" s="10" t="s">
        <v>34</v>
      </c>
      <c r="E433" s="10" t="s">
        <v>363</v>
      </c>
      <c r="F433" s="14">
        <v>650</v>
      </c>
      <c r="G433" s="14">
        <v>0</v>
      </c>
      <c r="H433" s="14">
        <v>0</v>
      </c>
    </row>
    <row r="434" spans="1:10" ht="15.6" x14ac:dyDescent="0.3">
      <c r="A434" s="6" t="s">
        <v>570</v>
      </c>
      <c r="B434" s="7" t="s">
        <v>571</v>
      </c>
      <c r="C434" s="5"/>
      <c r="D434" s="7"/>
      <c r="E434" s="7"/>
      <c r="F434" s="13">
        <f>F435+F438+F440+F442+F453+F456+F458+F460+F462+F465+F468+F471+F473+F475+F478+F484+F487+F492+F503+F506</f>
        <v>173228.69999999998</v>
      </c>
      <c r="G434" s="13">
        <f t="shared" ref="G434:H434" si="209">G435+G438+G440+G442+G453+G456+G458+G460+G462+G465+G468+G471+G473+G475+G478+G484+G487+G492+G503+G506</f>
        <v>158027.1</v>
      </c>
      <c r="H434" s="13">
        <f t="shared" si="209"/>
        <v>159610.79999999999</v>
      </c>
    </row>
    <row r="435" spans="1:10" ht="15.6" x14ac:dyDescent="0.3">
      <c r="A435" s="9" t="s">
        <v>572</v>
      </c>
      <c r="B435" s="10" t="s">
        <v>573</v>
      </c>
      <c r="C435" s="11"/>
      <c r="D435" s="10"/>
      <c r="E435" s="10"/>
      <c r="F435" s="14">
        <f>F436+F437</f>
        <v>982.5</v>
      </c>
      <c r="G435" s="14">
        <f t="shared" ref="G435:H435" si="210">G436+G437</f>
        <v>982.5</v>
      </c>
      <c r="H435" s="14">
        <f t="shared" si="210"/>
        <v>982.5</v>
      </c>
    </row>
    <row r="436" spans="1:10" ht="62.4" x14ac:dyDescent="0.3">
      <c r="A436" s="12" t="s">
        <v>574</v>
      </c>
      <c r="B436" s="10" t="s">
        <v>573</v>
      </c>
      <c r="C436" s="11" t="s">
        <v>25</v>
      </c>
      <c r="D436" s="10" t="s">
        <v>34</v>
      </c>
      <c r="E436" s="10" t="s">
        <v>363</v>
      </c>
      <c r="F436" s="14">
        <v>936.1</v>
      </c>
      <c r="G436" s="14">
        <v>936.1</v>
      </c>
      <c r="H436" s="14">
        <v>936.1</v>
      </c>
    </row>
    <row r="437" spans="1:10" ht="46.8" x14ac:dyDescent="0.3">
      <c r="A437" s="9" t="s">
        <v>575</v>
      </c>
      <c r="B437" s="10" t="s">
        <v>573</v>
      </c>
      <c r="C437" s="11" t="s">
        <v>54</v>
      </c>
      <c r="D437" s="10" t="s">
        <v>34</v>
      </c>
      <c r="E437" s="10" t="s">
        <v>363</v>
      </c>
      <c r="F437" s="14">
        <v>46.4</v>
      </c>
      <c r="G437" s="14">
        <v>46.4</v>
      </c>
      <c r="H437" s="14">
        <v>46.4</v>
      </c>
    </row>
    <row r="438" spans="1:10" ht="31.2" x14ac:dyDescent="0.3">
      <c r="A438" s="9" t="s">
        <v>576</v>
      </c>
      <c r="B438" s="10" t="s">
        <v>577</v>
      </c>
      <c r="C438" s="11"/>
      <c r="D438" s="10"/>
      <c r="E438" s="10"/>
      <c r="F438" s="14">
        <f>F439</f>
        <v>268.8</v>
      </c>
      <c r="G438" s="14">
        <f t="shared" ref="G438:H438" si="211">G439</f>
        <v>268.8</v>
      </c>
      <c r="H438" s="14">
        <f t="shared" si="211"/>
        <v>268.8</v>
      </c>
    </row>
    <row r="439" spans="1:10" ht="46.8" x14ac:dyDescent="0.3">
      <c r="A439" s="9" t="s">
        <v>578</v>
      </c>
      <c r="B439" s="10" t="s">
        <v>577</v>
      </c>
      <c r="C439" s="11" t="s">
        <v>54</v>
      </c>
      <c r="D439" s="10" t="s">
        <v>110</v>
      </c>
      <c r="E439" s="10" t="s">
        <v>19</v>
      </c>
      <c r="F439" s="14">
        <v>268.8</v>
      </c>
      <c r="G439" s="14">
        <v>268.8</v>
      </c>
      <c r="H439" s="14">
        <v>268.8</v>
      </c>
    </row>
    <row r="440" spans="1:10" ht="15.6" x14ac:dyDescent="0.3">
      <c r="A440" s="9" t="s">
        <v>579</v>
      </c>
      <c r="B440" s="10" t="s">
        <v>580</v>
      </c>
      <c r="C440" s="11"/>
      <c r="D440" s="10"/>
      <c r="E440" s="10"/>
      <c r="F440" s="14">
        <f>F441</f>
        <v>2057</v>
      </c>
      <c r="G440" s="14">
        <f t="shared" ref="G440:H440" si="212">G441</f>
        <v>2057</v>
      </c>
      <c r="H440" s="14">
        <f t="shared" si="212"/>
        <v>2057</v>
      </c>
    </row>
    <row r="441" spans="1:10" ht="62.4" x14ac:dyDescent="0.3">
      <c r="A441" s="9" t="s">
        <v>581</v>
      </c>
      <c r="B441" s="10" t="s">
        <v>580</v>
      </c>
      <c r="C441" s="11" t="s">
        <v>25</v>
      </c>
      <c r="D441" s="10" t="s">
        <v>34</v>
      </c>
      <c r="E441" s="10" t="s">
        <v>38</v>
      </c>
      <c r="F441" s="14">
        <v>2057</v>
      </c>
      <c r="G441" s="14">
        <v>2057</v>
      </c>
      <c r="H441" s="14">
        <v>2057</v>
      </c>
    </row>
    <row r="442" spans="1:10" ht="15.6" x14ac:dyDescent="0.3">
      <c r="A442" s="9" t="s">
        <v>208</v>
      </c>
      <c r="B442" s="10" t="s">
        <v>582</v>
      </c>
      <c r="C442" s="11"/>
      <c r="D442" s="10"/>
      <c r="E442" s="10"/>
      <c r="F442" s="14">
        <f>F443+F444+F445+F446+F447+F448+F449+F450+F451+F452</f>
        <v>80744.099999999991</v>
      </c>
      <c r="G442" s="14">
        <f t="shared" ref="G442:H442" si="213">G443+G444+G445+G446+G447+G448+G449+G450+G451+G452</f>
        <v>78519.599999999991</v>
      </c>
      <c r="H442" s="14">
        <f t="shared" si="213"/>
        <v>79287.399999999994</v>
      </c>
    </row>
    <row r="443" spans="1:10" ht="62.4" x14ac:dyDescent="0.3">
      <c r="A443" s="9" t="s">
        <v>210</v>
      </c>
      <c r="B443" s="10" t="s">
        <v>582</v>
      </c>
      <c r="C443" s="11" t="s">
        <v>25</v>
      </c>
      <c r="D443" s="10" t="s">
        <v>34</v>
      </c>
      <c r="E443" s="10" t="s">
        <v>15</v>
      </c>
      <c r="F443" s="14">
        <v>2810.5</v>
      </c>
      <c r="G443" s="14">
        <v>2810.5</v>
      </c>
      <c r="H443" s="14">
        <v>2810.5</v>
      </c>
    </row>
    <row r="444" spans="1:10" ht="62.4" x14ac:dyDescent="0.3">
      <c r="A444" s="9" t="s">
        <v>210</v>
      </c>
      <c r="B444" s="10" t="s">
        <v>582</v>
      </c>
      <c r="C444" s="11" t="s">
        <v>25</v>
      </c>
      <c r="D444" s="10" t="s">
        <v>34</v>
      </c>
      <c r="E444" s="10" t="s">
        <v>19</v>
      </c>
      <c r="F444" s="14">
        <v>35120</v>
      </c>
      <c r="G444" s="14">
        <v>35120</v>
      </c>
      <c r="H444" s="14">
        <v>35120</v>
      </c>
    </row>
    <row r="445" spans="1:10" ht="62.4" x14ac:dyDescent="0.3">
      <c r="A445" s="9" t="s">
        <v>210</v>
      </c>
      <c r="B445" s="10" t="s">
        <v>582</v>
      </c>
      <c r="C445" s="11" t="s">
        <v>25</v>
      </c>
      <c r="D445" s="10" t="s">
        <v>34</v>
      </c>
      <c r="E445" s="10" t="s">
        <v>211</v>
      </c>
      <c r="F445" s="14">
        <v>16007</v>
      </c>
      <c r="G445" s="14">
        <v>16007</v>
      </c>
      <c r="H445" s="14">
        <v>16007</v>
      </c>
    </row>
    <row r="446" spans="1:10" ht="62.4" x14ac:dyDescent="0.3">
      <c r="A446" s="9" t="s">
        <v>210</v>
      </c>
      <c r="B446" s="10" t="s">
        <v>582</v>
      </c>
      <c r="C446" s="11" t="s">
        <v>25</v>
      </c>
      <c r="D446" s="10" t="s">
        <v>26</v>
      </c>
      <c r="E446" s="10" t="s">
        <v>27</v>
      </c>
      <c r="F446" s="14">
        <v>3487.9</v>
      </c>
      <c r="G446" s="14">
        <v>3487.9</v>
      </c>
      <c r="H446" s="14">
        <v>3487.9</v>
      </c>
    </row>
    <row r="447" spans="1:10" ht="62.4" x14ac:dyDescent="0.3">
      <c r="A447" s="9" t="s">
        <v>210</v>
      </c>
      <c r="B447" s="10" t="s">
        <v>582</v>
      </c>
      <c r="C447" s="11" t="s">
        <v>25</v>
      </c>
      <c r="D447" s="10" t="s">
        <v>110</v>
      </c>
      <c r="E447" s="10" t="s">
        <v>19</v>
      </c>
      <c r="F447" s="14">
        <v>666.1</v>
      </c>
      <c r="G447" s="14">
        <v>666.1</v>
      </c>
      <c r="H447" s="14">
        <v>666.1</v>
      </c>
    </row>
    <row r="448" spans="1:10" ht="62.4" x14ac:dyDescent="0.3">
      <c r="A448" s="9" t="s">
        <v>210</v>
      </c>
      <c r="B448" s="10" t="s">
        <v>582</v>
      </c>
      <c r="C448" s="11" t="s">
        <v>25</v>
      </c>
      <c r="D448" s="10" t="s">
        <v>370</v>
      </c>
      <c r="E448" s="10" t="s">
        <v>442</v>
      </c>
      <c r="F448" s="14">
        <v>5351.3</v>
      </c>
      <c r="G448" s="14">
        <v>5316.7</v>
      </c>
      <c r="H448" s="14">
        <v>5316.7</v>
      </c>
      <c r="I448" s="19"/>
      <c r="J448" s="22" t="s">
        <v>819</v>
      </c>
    </row>
    <row r="449" spans="1:10" ht="31.2" x14ac:dyDescent="0.3">
      <c r="A449" s="9" t="s">
        <v>405</v>
      </c>
      <c r="B449" s="10" t="s">
        <v>582</v>
      </c>
      <c r="C449" s="11" t="s">
        <v>54</v>
      </c>
      <c r="D449" s="10" t="s">
        <v>34</v>
      </c>
      <c r="E449" s="10" t="s">
        <v>15</v>
      </c>
      <c r="F449" s="14">
        <v>464.6</v>
      </c>
      <c r="G449" s="14">
        <v>446.5</v>
      </c>
      <c r="H449" s="14">
        <v>468.7</v>
      </c>
    </row>
    <row r="450" spans="1:10" ht="31.2" x14ac:dyDescent="0.3">
      <c r="A450" s="9" t="s">
        <v>405</v>
      </c>
      <c r="B450" s="10" t="s">
        <v>582</v>
      </c>
      <c r="C450" s="11" t="s">
        <v>54</v>
      </c>
      <c r="D450" s="10" t="s">
        <v>34</v>
      </c>
      <c r="E450" s="10" t="s">
        <v>19</v>
      </c>
      <c r="F450" s="14">
        <v>9556.6</v>
      </c>
      <c r="G450" s="14">
        <v>7893.5</v>
      </c>
      <c r="H450" s="14">
        <v>8280</v>
      </c>
      <c r="I450" s="19"/>
      <c r="J450" s="22" t="s">
        <v>820</v>
      </c>
    </row>
    <row r="451" spans="1:10" ht="31.2" x14ac:dyDescent="0.3">
      <c r="A451" s="9" t="s">
        <v>405</v>
      </c>
      <c r="B451" s="10" t="s">
        <v>582</v>
      </c>
      <c r="C451" s="11" t="s">
        <v>54</v>
      </c>
      <c r="D451" s="10" t="s">
        <v>34</v>
      </c>
      <c r="E451" s="10" t="s">
        <v>211</v>
      </c>
      <c r="F451" s="14">
        <v>6259.4</v>
      </c>
      <c r="G451" s="14">
        <v>5780.4</v>
      </c>
      <c r="H451" s="14">
        <v>6097.6</v>
      </c>
      <c r="I451" s="19"/>
      <c r="J451" s="22" t="s">
        <v>821</v>
      </c>
    </row>
    <row r="452" spans="1:10" ht="31.2" x14ac:dyDescent="0.3">
      <c r="A452" s="9" t="s">
        <v>405</v>
      </c>
      <c r="B452" s="10" t="s">
        <v>582</v>
      </c>
      <c r="C452" s="11" t="s">
        <v>54</v>
      </c>
      <c r="D452" s="10" t="s">
        <v>370</v>
      </c>
      <c r="E452" s="10" t="s">
        <v>442</v>
      </c>
      <c r="F452" s="14">
        <v>1020.7</v>
      </c>
      <c r="G452" s="14">
        <v>991</v>
      </c>
      <c r="H452" s="14">
        <v>1032.9000000000001</v>
      </c>
    </row>
    <row r="453" spans="1:10" ht="31.2" x14ac:dyDescent="0.3">
      <c r="A453" s="9" t="s">
        <v>583</v>
      </c>
      <c r="B453" s="10" t="s">
        <v>584</v>
      </c>
      <c r="C453" s="11"/>
      <c r="D453" s="10"/>
      <c r="E453" s="10"/>
      <c r="F453" s="14">
        <f>F454+F455</f>
        <v>1289.3</v>
      </c>
      <c r="G453" s="14">
        <f t="shared" ref="G453:H453" si="214">G454+G455</f>
        <v>1287</v>
      </c>
      <c r="H453" s="14">
        <f t="shared" si="214"/>
        <v>1290.7</v>
      </c>
    </row>
    <row r="454" spans="1:10" ht="62.4" x14ac:dyDescent="0.3">
      <c r="A454" s="12" t="s">
        <v>585</v>
      </c>
      <c r="B454" s="10" t="s">
        <v>584</v>
      </c>
      <c r="C454" s="11" t="s">
        <v>25</v>
      </c>
      <c r="D454" s="10" t="s">
        <v>34</v>
      </c>
      <c r="E454" s="10" t="s">
        <v>211</v>
      </c>
      <c r="F454" s="14">
        <v>1198.5</v>
      </c>
      <c r="G454" s="14">
        <v>1198.5</v>
      </c>
      <c r="H454" s="14">
        <v>1198.5</v>
      </c>
    </row>
    <row r="455" spans="1:10" ht="46.8" x14ac:dyDescent="0.3">
      <c r="A455" s="9" t="s">
        <v>586</v>
      </c>
      <c r="B455" s="10" t="s">
        <v>584</v>
      </c>
      <c r="C455" s="11" t="s">
        <v>54</v>
      </c>
      <c r="D455" s="10" t="s">
        <v>34</v>
      </c>
      <c r="E455" s="10" t="s">
        <v>211</v>
      </c>
      <c r="F455" s="14">
        <v>90.8</v>
      </c>
      <c r="G455" s="14">
        <v>88.5</v>
      </c>
      <c r="H455" s="14">
        <v>92.2</v>
      </c>
    </row>
    <row r="456" spans="1:10" ht="15.6" x14ac:dyDescent="0.3">
      <c r="A456" s="9" t="s">
        <v>587</v>
      </c>
      <c r="B456" s="10" t="s">
        <v>588</v>
      </c>
      <c r="C456" s="11"/>
      <c r="D456" s="10"/>
      <c r="E456" s="10"/>
      <c r="F456" s="14">
        <f>F457</f>
        <v>1463</v>
      </c>
      <c r="G456" s="14">
        <f t="shared" ref="G456:H456" si="215">G457</f>
        <v>1463</v>
      </c>
      <c r="H456" s="14">
        <f t="shared" si="215"/>
        <v>1463</v>
      </c>
    </row>
    <row r="457" spans="1:10" ht="62.4" x14ac:dyDescent="0.3">
      <c r="A457" s="12" t="s">
        <v>589</v>
      </c>
      <c r="B457" s="10" t="s">
        <v>588</v>
      </c>
      <c r="C457" s="11" t="s">
        <v>25</v>
      </c>
      <c r="D457" s="10" t="s">
        <v>34</v>
      </c>
      <c r="E457" s="10" t="s">
        <v>15</v>
      </c>
      <c r="F457" s="14">
        <v>1463</v>
      </c>
      <c r="G457" s="14">
        <v>1463</v>
      </c>
      <c r="H457" s="14">
        <v>1463</v>
      </c>
    </row>
    <row r="458" spans="1:10" ht="31.2" x14ac:dyDescent="0.3">
      <c r="A458" s="9" t="s">
        <v>590</v>
      </c>
      <c r="B458" s="10" t="s">
        <v>591</v>
      </c>
      <c r="C458" s="11"/>
      <c r="D458" s="10"/>
      <c r="E458" s="10"/>
      <c r="F458" s="14">
        <f>F459</f>
        <v>2275.8000000000002</v>
      </c>
      <c r="G458" s="14">
        <f t="shared" ref="G458:H458" si="216">G459</f>
        <v>2275.8000000000002</v>
      </c>
      <c r="H458" s="14">
        <f t="shared" si="216"/>
        <v>2275.8000000000002</v>
      </c>
    </row>
    <row r="459" spans="1:10" ht="62.4" x14ac:dyDescent="0.3">
      <c r="A459" s="12" t="s">
        <v>592</v>
      </c>
      <c r="B459" s="10" t="s">
        <v>591</v>
      </c>
      <c r="C459" s="11" t="s">
        <v>25</v>
      </c>
      <c r="D459" s="10" t="s">
        <v>34</v>
      </c>
      <c r="E459" s="10" t="s">
        <v>211</v>
      </c>
      <c r="F459" s="14">
        <v>2275.8000000000002</v>
      </c>
      <c r="G459" s="14">
        <v>2275.8000000000002</v>
      </c>
      <c r="H459" s="14">
        <v>2275.8000000000002</v>
      </c>
    </row>
    <row r="460" spans="1:10" ht="46.8" x14ac:dyDescent="0.3">
      <c r="A460" s="9" t="s">
        <v>593</v>
      </c>
      <c r="B460" s="10" t="s">
        <v>594</v>
      </c>
      <c r="C460" s="11"/>
      <c r="D460" s="10"/>
      <c r="E460" s="10"/>
      <c r="F460" s="14">
        <f>F461</f>
        <v>19.7</v>
      </c>
      <c r="G460" s="14">
        <f t="shared" ref="G460:H460" si="217">G461</f>
        <v>2.2000000000000002</v>
      </c>
      <c r="H460" s="14">
        <f t="shared" si="217"/>
        <v>1.9</v>
      </c>
    </row>
    <row r="461" spans="1:10" ht="62.4" x14ac:dyDescent="0.3">
      <c r="A461" s="12" t="s">
        <v>595</v>
      </c>
      <c r="B461" s="10" t="s">
        <v>594</v>
      </c>
      <c r="C461" s="11" t="s">
        <v>54</v>
      </c>
      <c r="D461" s="10" t="s">
        <v>34</v>
      </c>
      <c r="E461" s="10" t="s">
        <v>442</v>
      </c>
      <c r="F461" s="14">
        <v>19.7</v>
      </c>
      <c r="G461" s="14">
        <v>2.2000000000000002</v>
      </c>
      <c r="H461" s="14">
        <v>1.9</v>
      </c>
    </row>
    <row r="462" spans="1:10" ht="31.2" x14ac:dyDescent="0.3">
      <c r="A462" s="9" t="s">
        <v>596</v>
      </c>
      <c r="B462" s="10" t="s">
        <v>597</v>
      </c>
      <c r="C462" s="11"/>
      <c r="D462" s="10"/>
      <c r="E462" s="10"/>
      <c r="F462" s="14">
        <f>F463+F464</f>
        <v>2818.2999999999997</v>
      </c>
      <c r="G462" s="14">
        <f t="shared" ref="G462:H462" si="218">G463+G464</f>
        <v>2585.6</v>
      </c>
      <c r="H462" s="14">
        <f t="shared" si="218"/>
        <v>2713.5</v>
      </c>
    </row>
    <row r="463" spans="1:10" ht="78" x14ac:dyDescent="0.3">
      <c r="A463" s="12" t="s">
        <v>598</v>
      </c>
      <c r="B463" s="10" t="s">
        <v>597</v>
      </c>
      <c r="C463" s="11" t="s">
        <v>25</v>
      </c>
      <c r="D463" s="10" t="s">
        <v>15</v>
      </c>
      <c r="E463" s="10" t="s">
        <v>19</v>
      </c>
      <c r="F463" s="14">
        <v>2249.6999999999998</v>
      </c>
      <c r="G463" s="14">
        <v>2244.6999999999998</v>
      </c>
      <c r="H463" s="14">
        <v>2244.6999999999998</v>
      </c>
    </row>
    <row r="464" spans="1:10" ht="46.8" x14ac:dyDescent="0.3">
      <c r="A464" s="9" t="s">
        <v>599</v>
      </c>
      <c r="B464" s="10" t="s">
        <v>597</v>
      </c>
      <c r="C464" s="11" t="s">
        <v>54</v>
      </c>
      <c r="D464" s="10" t="s">
        <v>15</v>
      </c>
      <c r="E464" s="10" t="s">
        <v>19</v>
      </c>
      <c r="F464" s="14">
        <v>568.6</v>
      </c>
      <c r="G464" s="14">
        <v>340.9</v>
      </c>
      <c r="H464" s="14">
        <v>468.8</v>
      </c>
    </row>
    <row r="465" spans="1:8" ht="15.6" x14ac:dyDescent="0.3">
      <c r="A465" s="9" t="s">
        <v>600</v>
      </c>
      <c r="B465" s="10" t="s">
        <v>601</v>
      </c>
      <c r="C465" s="11"/>
      <c r="D465" s="10"/>
      <c r="E465" s="10"/>
      <c r="F465" s="14">
        <f>F466+F467</f>
        <v>396.5</v>
      </c>
      <c r="G465" s="14">
        <f t="shared" ref="G465:H465" si="219">G466+G467</f>
        <v>396.5</v>
      </c>
      <c r="H465" s="14">
        <f t="shared" si="219"/>
        <v>396.5</v>
      </c>
    </row>
    <row r="466" spans="1:8" ht="62.4" x14ac:dyDescent="0.3">
      <c r="A466" s="12" t="s">
        <v>602</v>
      </c>
      <c r="B466" s="10" t="s">
        <v>601</v>
      </c>
      <c r="C466" s="11" t="s">
        <v>25</v>
      </c>
      <c r="D466" s="10" t="s">
        <v>19</v>
      </c>
      <c r="E466" s="10" t="s">
        <v>34</v>
      </c>
      <c r="F466" s="14">
        <v>333.1</v>
      </c>
      <c r="G466" s="14">
        <v>333.1</v>
      </c>
      <c r="H466" s="14">
        <v>333.1</v>
      </c>
    </row>
    <row r="467" spans="1:8" ht="46.8" x14ac:dyDescent="0.3">
      <c r="A467" s="9" t="s">
        <v>603</v>
      </c>
      <c r="B467" s="10" t="s">
        <v>601</v>
      </c>
      <c r="C467" s="11" t="s">
        <v>54</v>
      </c>
      <c r="D467" s="10" t="s">
        <v>19</v>
      </c>
      <c r="E467" s="10" t="s">
        <v>34</v>
      </c>
      <c r="F467" s="14">
        <v>63.4</v>
      </c>
      <c r="G467" s="14">
        <v>63.4</v>
      </c>
      <c r="H467" s="14">
        <v>63.4</v>
      </c>
    </row>
    <row r="468" spans="1:8" ht="31.2" x14ac:dyDescent="0.3">
      <c r="A468" s="9" t="s">
        <v>604</v>
      </c>
      <c r="B468" s="10" t="s">
        <v>605</v>
      </c>
      <c r="C468" s="11"/>
      <c r="D468" s="10"/>
      <c r="E468" s="10"/>
      <c r="F468" s="14">
        <f>F469+F470</f>
        <v>116.2</v>
      </c>
      <c r="G468" s="14">
        <f t="shared" ref="G468:H468" si="220">G469+G470</f>
        <v>116.2</v>
      </c>
      <c r="H468" s="14">
        <f t="shared" si="220"/>
        <v>116.2</v>
      </c>
    </row>
    <row r="469" spans="1:8" ht="78" x14ac:dyDescent="0.3">
      <c r="A469" s="12" t="s">
        <v>606</v>
      </c>
      <c r="B469" s="10" t="s">
        <v>605</v>
      </c>
      <c r="C469" s="11" t="s">
        <v>25</v>
      </c>
      <c r="D469" s="10" t="s">
        <v>34</v>
      </c>
      <c r="E469" s="10" t="s">
        <v>363</v>
      </c>
      <c r="F469" s="14">
        <v>110.8</v>
      </c>
      <c r="G469" s="14">
        <v>110.8</v>
      </c>
      <c r="H469" s="14">
        <v>110.8</v>
      </c>
    </row>
    <row r="470" spans="1:8" ht="46.8" x14ac:dyDescent="0.3">
      <c r="A470" s="9" t="s">
        <v>607</v>
      </c>
      <c r="B470" s="10" t="s">
        <v>605</v>
      </c>
      <c r="C470" s="11" t="s">
        <v>292</v>
      </c>
      <c r="D470" s="10" t="s">
        <v>34</v>
      </c>
      <c r="E470" s="10" t="s">
        <v>363</v>
      </c>
      <c r="F470" s="14">
        <v>5.4</v>
      </c>
      <c r="G470" s="14">
        <v>5.4</v>
      </c>
      <c r="H470" s="14">
        <v>5.4</v>
      </c>
    </row>
    <row r="471" spans="1:8" ht="15.6" x14ac:dyDescent="0.3">
      <c r="A471" s="9" t="s">
        <v>608</v>
      </c>
      <c r="B471" s="10" t="s">
        <v>609</v>
      </c>
      <c r="C471" s="11"/>
      <c r="D471" s="10"/>
      <c r="E471" s="10"/>
      <c r="F471" s="14">
        <f>F472</f>
        <v>12361.4</v>
      </c>
      <c r="G471" s="14">
        <f t="shared" ref="G471:H471" si="221">G472</f>
        <v>11743.3</v>
      </c>
      <c r="H471" s="14">
        <f t="shared" si="221"/>
        <v>11125.3</v>
      </c>
    </row>
    <row r="472" spans="1:8" ht="31.2" x14ac:dyDescent="0.3">
      <c r="A472" s="9" t="s">
        <v>610</v>
      </c>
      <c r="B472" s="10" t="s">
        <v>609</v>
      </c>
      <c r="C472" s="11" t="s">
        <v>54</v>
      </c>
      <c r="D472" s="10" t="s">
        <v>34</v>
      </c>
      <c r="E472" s="10" t="s">
        <v>363</v>
      </c>
      <c r="F472" s="14">
        <v>12361.4</v>
      </c>
      <c r="G472" s="14">
        <v>11743.3</v>
      </c>
      <c r="H472" s="14">
        <v>11125.3</v>
      </c>
    </row>
    <row r="473" spans="1:8" ht="15.6" x14ac:dyDescent="0.3">
      <c r="A473" s="9" t="s">
        <v>611</v>
      </c>
      <c r="B473" s="10" t="s">
        <v>612</v>
      </c>
      <c r="C473" s="11"/>
      <c r="D473" s="10"/>
      <c r="E473" s="10"/>
      <c r="F473" s="14">
        <f>F474</f>
        <v>12.4</v>
      </c>
      <c r="G473" s="14">
        <f t="shared" ref="G473:H473" si="222">G474</f>
        <v>11.8</v>
      </c>
      <c r="H473" s="14">
        <f t="shared" si="222"/>
        <v>11.1</v>
      </c>
    </row>
    <row r="474" spans="1:8" ht="31.2" x14ac:dyDescent="0.3">
      <c r="A474" s="9" t="s">
        <v>613</v>
      </c>
      <c r="B474" s="10" t="s">
        <v>612</v>
      </c>
      <c r="C474" s="11" t="s">
        <v>54</v>
      </c>
      <c r="D474" s="10" t="s">
        <v>34</v>
      </c>
      <c r="E474" s="10" t="s">
        <v>363</v>
      </c>
      <c r="F474" s="14">
        <v>12.4</v>
      </c>
      <c r="G474" s="14">
        <v>11.8</v>
      </c>
      <c r="H474" s="14">
        <v>11.1</v>
      </c>
    </row>
    <row r="475" spans="1:8" ht="15.6" x14ac:dyDescent="0.3">
      <c r="A475" s="9" t="s">
        <v>468</v>
      </c>
      <c r="B475" s="10" t="s">
        <v>614</v>
      </c>
      <c r="C475" s="11"/>
      <c r="D475" s="10"/>
      <c r="E475" s="10"/>
      <c r="F475" s="14">
        <f>F476</f>
        <v>1197.5999999999999</v>
      </c>
      <c r="G475" s="14">
        <f t="shared" ref="G475:H475" si="223">G476</f>
        <v>1236.5999999999999</v>
      </c>
      <c r="H475" s="14">
        <f t="shared" si="223"/>
        <v>1278.9000000000001</v>
      </c>
    </row>
    <row r="476" spans="1:8" ht="31.2" x14ac:dyDescent="0.3">
      <c r="A476" s="9" t="s">
        <v>615</v>
      </c>
      <c r="B476" s="10" t="s">
        <v>616</v>
      </c>
      <c r="C476" s="11"/>
      <c r="D476" s="10"/>
      <c r="E476" s="10"/>
      <c r="F476" s="14">
        <f>F477</f>
        <v>1197.5999999999999</v>
      </c>
      <c r="G476" s="14">
        <f t="shared" ref="G476:H476" si="224">G477</f>
        <v>1236.5999999999999</v>
      </c>
      <c r="H476" s="14">
        <f t="shared" si="224"/>
        <v>1278.9000000000001</v>
      </c>
    </row>
    <row r="477" spans="1:8" ht="31.2" x14ac:dyDescent="0.3">
      <c r="A477" s="9" t="s">
        <v>617</v>
      </c>
      <c r="B477" s="10" t="s">
        <v>616</v>
      </c>
      <c r="C477" s="11" t="s">
        <v>292</v>
      </c>
      <c r="D477" s="10" t="s">
        <v>38</v>
      </c>
      <c r="E477" s="10" t="s">
        <v>15</v>
      </c>
      <c r="F477" s="14">
        <v>1197.5999999999999</v>
      </c>
      <c r="G477" s="14">
        <v>1236.5999999999999</v>
      </c>
      <c r="H477" s="14">
        <v>1278.9000000000001</v>
      </c>
    </row>
    <row r="478" spans="1:8" ht="15.6" x14ac:dyDescent="0.3">
      <c r="A478" s="9" t="s">
        <v>406</v>
      </c>
      <c r="B478" s="10" t="s">
        <v>618</v>
      </c>
      <c r="C478" s="11"/>
      <c r="D478" s="10"/>
      <c r="E478" s="10"/>
      <c r="F478" s="14">
        <f>F479+F481</f>
        <v>22477.599999999999</v>
      </c>
      <c r="G478" s="14">
        <f t="shared" ref="G478:H478" si="225">G479+G481</f>
        <v>10601</v>
      </c>
      <c r="H478" s="14">
        <f t="shared" si="225"/>
        <v>11862</v>
      </c>
    </row>
    <row r="479" spans="1:8" ht="15.6" x14ac:dyDescent="0.3">
      <c r="A479" s="9" t="s">
        <v>619</v>
      </c>
      <c r="B479" s="10" t="s">
        <v>620</v>
      </c>
      <c r="C479" s="11"/>
      <c r="D479" s="10"/>
      <c r="E479" s="10"/>
      <c r="F479" s="14">
        <f>F480</f>
        <v>21886.6</v>
      </c>
      <c r="G479" s="14">
        <f t="shared" ref="G479:H479" si="226">G480</f>
        <v>10000</v>
      </c>
      <c r="H479" s="14">
        <f t="shared" si="226"/>
        <v>11250</v>
      </c>
    </row>
    <row r="480" spans="1:8" ht="15.6" x14ac:dyDescent="0.3">
      <c r="A480" s="9" t="s">
        <v>621</v>
      </c>
      <c r="B480" s="10" t="s">
        <v>620</v>
      </c>
      <c r="C480" s="11" t="s">
        <v>33</v>
      </c>
      <c r="D480" s="10" t="s">
        <v>34</v>
      </c>
      <c r="E480" s="10" t="s">
        <v>370</v>
      </c>
      <c r="F480" s="14">
        <v>21886.6</v>
      </c>
      <c r="G480" s="14">
        <v>10000</v>
      </c>
      <c r="H480" s="14">
        <v>11250</v>
      </c>
    </row>
    <row r="481" spans="1:8" ht="15.6" x14ac:dyDescent="0.3">
      <c r="A481" s="9" t="s">
        <v>411</v>
      </c>
      <c r="B481" s="10" t="s">
        <v>622</v>
      </c>
      <c r="C481" s="11"/>
      <c r="D481" s="10"/>
      <c r="E481" s="10"/>
      <c r="F481" s="14">
        <f>F482+F483</f>
        <v>591</v>
      </c>
      <c r="G481" s="14">
        <f t="shared" ref="G481:H481" si="227">G482+G483</f>
        <v>601</v>
      </c>
      <c r="H481" s="14">
        <f t="shared" si="227"/>
        <v>612</v>
      </c>
    </row>
    <row r="482" spans="1:8" ht="31.2" x14ac:dyDescent="0.3">
      <c r="A482" s="9" t="s">
        <v>413</v>
      </c>
      <c r="B482" s="10" t="s">
        <v>622</v>
      </c>
      <c r="C482" s="11" t="s">
        <v>54</v>
      </c>
      <c r="D482" s="10" t="s">
        <v>34</v>
      </c>
      <c r="E482" s="10" t="s">
        <v>363</v>
      </c>
      <c r="F482" s="14">
        <v>471</v>
      </c>
      <c r="G482" s="14">
        <v>601</v>
      </c>
      <c r="H482" s="14">
        <v>612</v>
      </c>
    </row>
    <row r="483" spans="1:8" ht="15.6" x14ac:dyDescent="0.3">
      <c r="A483" s="9" t="s">
        <v>623</v>
      </c>
      <c r="B483" s="10" t="s">
        <v>622</v>
      </c>
      <c r="C483" s="11" t="s">
        <v>33</v>
      </c>
      <c r="D483" s="10" t="s">
        <v>34</v>
      </c>
      <c r="E483" s="10" t="s">
        <v>363</v>
      </c>
      <c r="F483" s="14">
        <v>120</v>
      </c>
      <c r="G483" s="14">
        <v>0</v>
      </c>
      <c r="H483" s="14">
        <v>0</v>
      </c>
    </row>
    <row r="484" spans="1:8" ht="15.6" x14ac:dyDescent="0.3">
      <c r="A484" s="9" t="s">
        <v>224</v>
      </c>
      <c r="B484" s="10" t="s">
        <v>624</v>
      </c>
      <c r="C484" s="11"/>
      <c r="D484" s="10"/>
      <c r="E484" s="10"/>
      <c r="F484" s="14">
        <f>F485</f>
        <v>10000</v>
      </c>
      <c r="G484" s="14">
        <f t="shared" ref="G484:H484" si="228">G485</f>
        <v>10000</v>
      </c>
      <c r="H484" s="14">
        <f t="shared" si="228"/>
        <v>10000</v>
      </c>
    </row>
    <row r="485" spans="1:8" ht="15.6" x14ac:dyDescent="0.3">
      <c r="A485" s="9" t="s">
        <v>625</v>
      </c>
      <c r="B485" s="10" t="s">
        <v>626</v>
      </c>
      <c r="C485" s="11"/>
      <c r="D485" s="10"/>
      <c r="E485" s="10"/>
      <c r="F485" s="14">
        <f>F486</f>
        <v>10000</v>
      </c>
      <c r="G485" s="14">
        <f t="shared" ref="G485:H485" si="229">G486</f>
        <v>10000</v>
      </c>
      <c r="H485" s="14">
        <f t="shared" si="229"/>
        <v>10000</v>
      </c>
    </row>
    <row r="486" spans="1:8" ht="31.2" x14ac:dyDescent="0.3">
      <c r="A486" s="9" t="s">
        <v>627</v>
      </c>
      <c r="B486" s="10" t="s">
        <v>626</v>
      </c>
      <c r="C486" s="11" t="s">
        <v>33</v>
      </c>
      <c r="D486" s="10" t="s">
        <v>14</v>
      </c>
      <c r="E486" s="10" t="s">
        <v>15</v>
      </c>
      <c r="F486" s="14">
        <v>10000</v>
      </c>
      <c r="G486" s="14">
        <v>10000</v>
      </c>
      <c r="H486" s="14">
        <v>10000</v>
      </c>
    </row>
    <row r="487" spans="1:8" ht="15.6" x14ac:dyDescent="0.3">
      <c r="A487" s="9" t="s">
        <v>20</v>
      </c>
      <c r="B487" s="10" t="s">
        <v>628</v>
      </c>
      <c r="C487" s="11"/>
      <c r="D487" s="10"/>
      <c r="E487" s="10"/>
      <c r="F487" s="14">
        <f>F488+F490</f>
        <v>86.1</v>
      </c>
      <c r="G487" s="14">
        <f t="shared" ref="G487:H487" si="230">G488+G490</f>
        <v>86.1</v>
      </c>
      <c r="H487" s="14">
        <f t="shared" si="230"/>
        <v>86.1</v>
      </c>
    </row>
    <row r="488" spans="1:8" ht="15.6" x14ac:dyDescent="0.3">
      <c r="A488" s="9" t="s">
        <v>629</v>
      </c>
      <c r="B488" s="10" t="s">
        <v>630</v>
      </c>
      <c r="C488" s="11"/>
      <c r="D488" s="10"/>
      <c r="E488" s="10"/>
      <c r="F488" s="14">
        <f>F489</f>
        <v>72</v>
      </c>
      <c r="G488" s="14">
        <f t="shared" ref="G488:H488" si="231">G489</f>
        <v>72</v>
      </c>
      <c r="H488" s="14">
        <f t="shared" si="231"/>
        <v>72</v>
      </c>
    </row>
    <row r="489" spans="1:8" ht="46.8" x14ac:dyDescent="0.3">
      <c r="A489" s="9" t="s">
        <v>631</v>
      </c>
      <c r="B489" s="10" t="s">
        <v>630</v>
      </c>
      <c r="C489" s="11" t="s">
        <v>54</v>
      </c>
      <c r="D489" s="10" t="s">
        <v>15</v>
      </c>
      <c r="E489" s="10" t="s">
        <v>27</v>
      </c>
      <c r="F489" s="14">
        <v>72</v>
      </c>
      <c r="G489" s="14">
        <v>72</v>
      </c>
      <c r="H489" s="14">
        <v>72</v>
      </c>
    </row>
    <row r="490" spans="1:8" ht="31.2" x14ac:dyDescent="0.3">
      <c r="A490" s="9" t="s">
        <v>632</v>
      </c>
      <c r="B490" s="10" t="s">
        <v>633</v>
      </c>
      <c r="C490" s="11"/>
      <c r="D490" s="10"/>
      <c r="E490" s="10"/>
      <c r="F490" s="14">
        <f>F491</f>
        <v>14.1</v>
      </c>
      <c r="G490" s="14">
        <f t="shared" ref="G490:H490" si="232">G491</f>
        <v>14.1</v>
      </c>
      <c r="H490" s="14">
        <f t="shared" si="232"/>
        <v>14.1</v>
      </c>
    </row>
    <row r="491" spans="1:8" ht="46.8" x14ac:dyDescent="0.3">
      <c r="A491" s="9" t="s">
        <v>634</v>
      </c>
      <c r="B491" s="10" t="s">
        <v>633</v>
      </c>
      <c r="C491" s="11" t="s">
        <v>292</v>
      </c>
      <c r="D491" s="10" t="s">
        <v>15</v>
      </c>
      <c r="E491" s="10" t="s">
        <v>27</v>
      </c>
      <c r="F491" s="14">
        <v>14.1</v>
      </c>
      <c r="G491" s="14">
        <v>14.1</v>
      </c>
      <c r="H491" s="14">
        <v>14.1</v>
      </c>
    </row>
    <row r="492" spans="1:8" ht="15.6" x14ac:dyDescent="0.3">
      <c r="A492" s="9" t="s">
        <v>142</v>
      </c>
      <c r="B492" s="10" t="s">
        <v>635</v>
      </c>
      <c r="C492" s="11"/>
      <c r="D492" s="10"/>
      <c r="E492" s="10"/>
      <c r="F492" s="14">
        <f>F493+F498+F500</f>
        <v>1353</v>
      </c>
      <c r="G492" s="14">
        <f t="shared" ref="G492:H492" si="233">G493+G498+G500</f>
        <v>1353</v>
      </c>
      <c r="H492" s="14">
        <f t="shared" si="233"/>
        <v>1353</v>
      </c>
    </row>
    <row r="493" spans="1:8" ht="15.6" x14ac:dyDescent="0.3">
      <c r="A493" s="9" t="s">
        <v>208</v>
      </c>
      <c r="B493" s="10" t="s">
        <v>636</v>
      </c>
      <c r="C493" s="11"/>
      <c r="D493" s="10"/>
      <c r="E493" s="10"/>
      <c r="F493" s="14">
        <f>F494+F495+F496+F497</f>
        <v>1274.0999999999999</v>
      </c>
      <c r="G493" s="14">
        <f t="shared" ref="G493:H493" si="234">G494+G495+G496+G497</f>
        <v>1274.0999999999999</v>
      </c>
      <c r="H493" s="14">
        <f t="shared" si="234"/>
        <v>1274.0999999999999</v>
      </c>
    </row>
    <row r="494" spans="1:8" ht="31.2" x14ac:dyDescent="0.3">
      <c r="A494" s="9" t="s">
        <v>327</v>
      </c>
      <c r="B494" s="10" t="s">
        <v>636</v>
      </c>
      <c r="C494" s="11" t="s">
        <v>33</v>
      </c>
      <c r="D494" s="10" t="s">
        <v>34</v>
      </c>
      <c r="E494" s="10" t="s">
        <v>15</v>
      </c>
      <c r="F494" s="14">
        <v>5</v>
      </c>
      <c r="G494" s="14">
        <v>5</v>
      </c>
      <c r="H494" s="14">
        <v>5</v>
      </c>
    </row>
    <row r="495" spans="1:8" ht="31.2" x14ac:dyDescent="0.3">
      <c r="A495" s="9" t="s">
        <v>327</v>
      </c>
      <c r="B495" s="10" t="s">
        <v>636</v>
      </c>
      <c r="C495" s="11" t="s">
        <v>33</v>
      </c>
      <c r="D495" s="10" t="s">
        <v>34</v>
      </c>
      <c r="E495" s="10" t="s">
        <v>19</v>
      </c>
      <c r="F495" s="14">
        <v>180.5</v>
      </c>
      <c r="G495" s="14">
        <v>180.5</v>
      </c>
      <c r="H495" s="14">
        <v>180.5</v>
      </c>
    </row>
    <row r="496" spans="1:8" ht="31.2" x14ac:dyDescent="0.3">
      <c r="A496" s="9" t="s">
        <v>327</v>
      </c>
      <c r="B496" s="10" t="s">
        <v>636</v>
      </c>
      <c r="C496" s="11" t="s">
        <v>33</v>
      </c>
      <c r="D496" s="10" t="s">
        <v>34</v>
      </c>
      <c r="E496" s="10" t="s">
        <v>211</v>
      </c>
      <c r="F496" s="14">
        <v>1.6</v>
      </c>
      <c r="G496" s="14">
        <v>1.6</v>
      </c>
      <c r="H496" s="14">
        <v>1.6</v>
      </c>
    </row>
    <row r="497" spans="1:8" ht="31.2" x14ac:dyDescent="0.3">
      <c r="A497" s="9" t="s">
        <v>327</v>
      </c>
      <c r="B497" s="10" t="s">
        <v>636</v>
      </c>
      <c r="C497" s="11" t="s">
        <v>33</v>
      </c>
      <c r="D497" s="10" t="s">
        <v>370</v>
      </c>
      <c r="E497" s="10" t="s">
        <v>442</v>
      </c>
      <c r="F497" s="14">
        <v>1087</v>
      </c>
      <c r="G497" s="14">
        <v>1087</v>
      </c>
      <c r="H497" s="14">
        <v>1087</v>
      </c>
    </row>
    <row r="498" spans="1:8" ht="31.2" x14ac:dyDescent="0.3">
      <c r="A498" s="9" t="s">
        <v>583</v>
      </c>
      <c r="B498" s="10" t="s">
        <v>637</v>
      </c>
      <c r="C498" s="11"/>
      <c r="D498" s="10"/>
      <c r="E498" s="10"/>
      <c r="F498" s="14">
        <f>F499</f>
        <v>1</v>
      </c>
      <c r="G498" s="14">
        <f t="shared" ref="G498:H498" si="235">G499</f>
        <v>1</v>
      </c>
      <c r="H498" s="14">
        <f t="shared" si="235"/>
        <v>1</v>
      </c>
    </row>
    <row r="499" spans="1:8" ht="31.2" x14ac:dyDescent="0.3">
      <c r="A499" s="9" t="s">
        <v>638</v>
      </c>
      <c r="B499" s="10" t="s">
        <v>637</v>
      </c>
      <c r="C499" s="11" t="s">
        <v>33</v>
      </c>
      <c r="D499" s="10" t="s">
        <v>34</v>
      </c>
      <c r="E499" s="10" t="s">
        <v>211</v>
      </c>
      <c r="F499" s="14">
        <v>1</v>
      </c>
      <c r="G499" s="14">
        <v>1</v>
      </c>
      <c r="H499" s="14">
        <v>1</v>
      </c>
    </row>
    <row r="500" spans="1:8" ht="46.8" x14ac:dyDescent="0.3">
      <c r="A500" s="9" t="s">
        <v>89</v>
      </c>
      <c r="B500" s="10" t="s">
        <v>639</v>
      </c>
      <c r="C500" s="11"/>
      <c r="D500" s="10"/>
      <c r="E500" s="10"/>
      <c r="F500" s="14">
        <f>F501+F502</f>
        <v>77.900000000000006</v>
      </c>
      <c r="G500" s="14">
        <f t="shared" ref="G500:H500" si="236">G501+G502</f>
        <v>77.900000000000006</v>
      </c>
      <c r="H500" s="14">
        <f t="shared" si="236"/>
        <v>77.900000000000006</v>
      </c>
    </row>
    <row r="501" spans="1:8" ht="62.4" x14ac:dyDescent="0.3">
      <c r="A501" s="9" t="s">
        <v>640</v>
      </c>
      <c r="B501" s="10" t="s">
        <v>639</v>
      </c>
      <c r="C501" s="11" t="s">
        <v>33</v>
      </c>
      <c r="D501" s="10" t="s">
        <v>26</v>
      </c>
      <c r="E501" s="10" t="s">
        <v>27</v>
      </c>
      <c r="F501" s="14">
        <v>58.9</v>
      </c>
      <c r="G501" s="14">
        <v>58.9</v>
      </c>
      <c r="H501" s="14">
        <v>58.9</v>
      </c>
    </row>
    <row r="502" spans="1:8" ht="62.4" x14ac:dyDescent="0.3">
      <c r="A502" s="9" t="s">
        <v>640</v>
      </c>
      <c r="B502" s="10" t="s">
        <v>639</v>
      </c>
      <c r="C502" s="11" t="s">
        <v>33</v>
      </c>
      <c r="D502" s="10" t="s">
        <v>110</v>
      </c>
      <c r="E502" s="10" t="s">
        <v>19</v>
      </c>
      <c r="F502" s="14">
        <v>19</v>
      </c>
      <c r="G502" s="14">
        <v>19</v>
      </c>
      <c r="H502" s="14">
        <v>19</v>
      </c>
    </row>
    <row r="503" spans="1:8" ht="15.6" x14ac:dyDescent="0.3">
      <c r="A503" s="9" t="s">
        <v>641</v>
      </c>
      <c r="B503" s="10" t="s">
        <v>642</v>
      </c>
      <c r="C503" s="11"/>
      <c r="D503" s="10"/>
      <c r="E503" s="10"/>
      <c r="F503" s="14">
        <f>F504</f>
        <v>1650</v>
      </c>
      <c r="G503" s="14">
        <f t="shared" ref="G503:H503" si="237">G504</f>
        <v>1650</v>
      </c>
      <c r="H503" s="14">
        <f t="shared" si="237"/>
        <v>1650</v>
      </c>
    </row>
    <row r="504" spans="1:8" ht="15.6" x14ac:dyDescent="0.3">
      <c r="A504" s="9" t="s">
        <v>643</v>
      </c>
      <c r="B504" s="10" t="s">
        <v>644</v>
      </c>
      <c r="C504" s="11"/>
      <c r="D504" s="10"/>
      <c r="E504" s="10"/>
      <c r="F504" s="14">
        <f>F505</f>
        <v>1650</v>
      </c>
      <c r="G504" s="14">
        <f t="shared" ref="G504:H504" si="238">G505</f>
        <v>1650</v>
      </c>
      <c r="H504" s="14">
        <f t="shared" si="238"/>
        <v>1650</v>
      </c>
    </row>
    <row r="505" spans="1:8" ht="31.2" x14ac:dyDescent="0.3">
      <c r="A505" s="9" t="s">
        <v>645</v>
      </c>
      <c r="B505" s="10" t="s">
        <v>644</v>
      </c>
      <c r="C505" s="11" t="s">
        <v>13</v>
      </c>
      <c r="D505" s="10" t="s">
        <v>34</v>
      </c>
      <c r="E505" s="10" t="s">
        <v>363</v>
      </c>
      <c r="F505" s="14">
        <v>1650</v>
      </c>
      <c r="G505" s="14">
        <v>1650</v>
      </c>
      <c r="H505" s="14">
        <v>1650</v>
      </c>
    </row>
    <row r="506" spans="1:8" ht="31.2" x14ac:dyDescent="0.3">
      <c r="A506" s="9" t="s">
        <v>45</v>
      </c>
      <c r="B506" s="10" t="s">
        <v>646</v>
      </c>
      <c r="C506" s="11"/>
      <c r="D506" s="10"/>
      <c r="E506" s="10"/>
      <c r="F506" s="14">
        <f>F507+F509</f>
        <v>31659.399999999998</v>
      </c>
      <c r="G506" s="14">
        <f t="shared" ref="G506:H506" si="239">G507+G509</f>
        <v>31391.1</v>
      </c>
      <c r="H506" s="14">
        <f t="shared" si="239"/>
        <v>31391.1</v>
      </c>
    </row>
    <row r="507" spans="1:8" ht="15.6" x14ac:dyDescent="0.3">
      <c r="A507" s="9" t="s">
        <v>647</v>
      </c>
      <c r="B507" s="10" t="s">
        <v>648</v>
      </c>
      <c r="C507" s="11"/>
      <c r="D507" s="10"/>
      <c r="E507" s="10"/>
      <c r="F507" s="14">
        <f>F508</f>
        <v>994</v>
      </c>
      <c r="G507" s="14">
        <f t="shared" ref="G507:H507" si="240">G508</f>
        <v>994</v>
      </c>
      <c r="H507" s="14">
        <f t="shared" si="240"/>
        <v>994</v>
      </c>
    </row>
    <row r="508" spans="1:8" ht="62.4" x14ac:dyDescent="0.3">
      <c r="A508" s="9" t="s">
        <v>649</v>
      </c>
      <c r="B508" s="10" t="s">
        <v>648</v>
      </c>
      <c r="C508" s="11" t="s">
        <v>25</v>
      </c>
      <c r="D508" s="10" t="s">
        <v>26</v>
      </c>
      <c r="E508" s="10" t="s">
        <v>27</v>
      </c>
      <c r="F508" s="14">
        <v>994</v>
      </c>
      <c r="G508" s="14">
        <v>994</v>
      </c>
      <c r="H508" s="14">
        <v>994</v>
      </c>
    </row>
    <row r="509" spans="1:8" ht="46.8" x14ac:dyDescent="0.3">
      <c r="A509" s="9" t="s">
        <v>89</v>
      </c>
      <c r="B509" s="10" t="s">
        <v>650</v>
      </c>
      <c r="C509" s="11"/>
      <c r="D509" s="10"/>
      <c r="E509" s="10"/>
      <c r="F509" s="14">
        <f>F510+F511+F512+F513</f>
        <v>30665.399999999998</v>
      </c>
      <c r="G509" s="14">
        <f t="shared" ref="G509:H509" si="241">G510+G511+G512+G513</f>
        <v>30397.1</v>
      </c>
      <c r="H509" s="14">
        <f t="shared" si="241"/>
        <v>30397.1</v>
      </c>
    </row>
    <row r="510" spans="1:8" ht="93.6" x14ac:dyDescent="0.3">
      <c r="A510" s="12" t="s">
        <v>651</v>
      </c>
      <c r="B510" s="10" t="s">
        <v>650</v>
      </c>
      <c r="C510" s="11" t="s">
        <v>25</v>
      </c>
      <c r="D510" s="10" t="s">
        <v>26</v>
      </c>
      <c r="E510" s="10" t="s">
        <v>27</v>
      </c>
      <c r="F510" s="14">
        <v>14234.6</v>
      </c>
      <c r="G510" s="14">
        <v>14234.6</v>
      </c>
      <c r="H510" s="14">
        <v>14234.6</v>
      </c>
    </row>
    <row r="511" spans="1:8" ht="93.6" x14ac:dyDescent="0.3">
      <c r="A511" s="12" t="s">
        <v>651</v>
      </c>
      <c r="B511" s="10" t="s">
        <v>650</v>
      </c>
      <c r="C511" s="11" t="s">
        <v>25</v>
      </c>
      <c r="D511" s="10" t="s">
        <v>110</v>
      </c>
      <c r="E511" s="10" t="s">
        <v>19</v>
      </c>
      <c r="F511" s="14">
        <v>14681.5</v>
      </c>
      <c r="G511" s="14">
        <v>14681.5</v>
      </c>
      <c r="H511" s="14">
        <v>14681.5</v>
      </c>
    </row>
    <row r="512" spans="1:8" ht="62.4" x14ac:dyDescent="0.3">
      <c r="A512" s="12" t="s">
        <v>91</v>
      </c>
      <c r="B512" s="10" t="s">
        <v>650</v>
      </c>
      <c r="C512" s="11" t="s">
        <v>54</v>
      </c>
      <c r="D512" s="10" t="s">
        <v>26</v>
      </c>
      <c r="E512" s="10" t="s">
        <v>27</v>
      </c>
      <c r="F512" s="14">
        <v>1304.2</v>
      </c>
      <c r="G512" s="14">
        <v>1035.9000000000001</v>
      </c>
      <c r="H512" s="14">
        <v>1035.9000000000001</v>
      </c>
    </row>
    <row r="513" spans="1:8" ht="62.4" x14ac:dyDescent="0.3">
      <c r="A513" s="12" t="s">
        <v>91</v>
      </c>
      <c r="B513" s="10" t="s">
        <v>650</v>
      </c>
      <c r="C513" s="11" t="s">
        <v>54</v>
      </c>
      <c r="D513" s="10" t="s">
        <v>110</v>
      </c>
      <c r="E513" s="10" t="s">
        <v>19</v>
      </c>
      <c r="F513" s="14">
        <v>445.1</v>
      </c>
      <c r="G513" s="14">
        <v>445.1</v>
      </c>
      <c r="H513" s="14">
        <v>445.1</v>
      </c>
    </row>
    <row r="514" spans="1:8" ht="31.2" x14ac:dyDescent="0.3">
      <c r="A514" s="6" t="s">
        <v>652</v>
      </c>
      <c r="B514" s="7" t="s">
        <v>653</v>
      </c>
      <c r="C514" s="5"/>
      <c r="D514" s="7"/>
      <c r="E514" s="7"/>
      <c r="F514" s="13">
        <f>F515</f>
        <v>4885.2999999999993</v>
      </c>
      <c r="G514" s="13">
        <f t="shared" ref="G514:H514" si="242">G515</f>
        <v>4887.2</v>
      </c>
      <c r="H514" s="13">
        <f t="shared" si="242"/>
        <v>5145</v>
      </c>
    </row>
    <row r="515" spans="1:8" ht="31.2" x14ac:dyDescent="0.3">
      <c r="A515" s="9" t="s">
        <v>654</v>
      </c>
      <c r="B515" s="10" t="s">
        <v>655</v>
      </c>
      <c r="C515" s="11"/>
      <c r="D515" s="10"/>
      <c r="E515" s="10"/>
      <c r="F515" s="14">
        <f>F516+F518+F520+F522+F524+F526+F528+F530</f>
        <v>4885.2999999999993</v>
      </c>
      <c r="G515" s="14">
        <v>4887.2</v>
      </c>
      <c r="H515" s="14">
        <v>5145</v>
      </c>
    </row>
    <row r="516" spans="1:8" ht="15.6" x14ac:dyDescent="0.3">
      <c r="A516" s="9" t="s">
        <v>656</v>
      </c>
      <c r="B516" s="10" t="s">
        <v>657</v>
      </c>
      <c r="C516" s="11"/>
      <c r="D516" s="10"/>
      <c r="E516" s="10"/>
      <c r="F516" s="14">
        <f>F517</f>
        <v>120.2</v>
      </c>
      <c r="G516" s="14">
        <f t="shared" ref="G516:H516" si="243">G517</f>
        <v>120.2</v>
      </c>
      <c r="H516" s="14">
        <f t="shared" si="243"/>
        <v>126.6</v>
      </c>
    </row>
    <row r="517" spans="1:8" ht="31.2" x14ac:dyDescent="0.3">
      <c r="A517" s="9" t="s">
        <v>658</v>
      </c>
      <c r="B517" s="10" t="s">
        <v>657</v>
      </c>
      <c r="C517" s="11" t="s">
        <v>54</v>
      </c>
      <c r="D517" s="10" t="s">
        <v>19</v>
      </c>
      <c r="E517" s="10" t="s">
        <v>27</v>
      </c>
      <c r="F517" s="14">
        <v>120.2</v>
      </c>
      <c r="G517" s="14">
        <v>120.2</v>
      </c>
      <c r="H517" s="14">
        <v>126.6</v>
      </c>
    </row>
    <row r="518" spans="1:8" ht="31.2" x14ac:dyDescent="0.3">
      <c r="A518" s="9" t="s">
        <v>659</v>
      </c>
      <c r="B518" s="10" t="s">
        <v>660</v>
      </c>
      <c r="C518" s="11"/>
      <c r="D518" s="10"/>
      <c r="E518" s="10"/>
      <c r="F518" s="14">
        <f>F519</f>
        <v>303</v>
      </c>
      <c r="G518" s="14">
        <f t="shared" ref="G518:H518" si="244">G519</f>
        <v>303.2</v>
      </c>
      <c r="H518" s="14">
        <f t="shared" si="244"/>
        <v>319.10000000000002</v>
      </c>
    </row>
    <row r="519" spans="1:8" ht="46.8" x14ac:dyDescent="0.3">
      <c r="A519" s="9" t="s">
        <v>661</v>
      </c>
      <c r="B519" s="10" t="s">
        <v>660</v>
      </c>
      <c r="C519" s="11" t="s">
        <v>292</v>
      </c>
      <c r="D519" s="10" t="s">
        <v>19</v>
      </c>
      <c r="E519" s="10" t="s">
        <v>27</v>
      </c>
      <c r="F519" s="14">
        <v>303</v>
      </c>
      <c r="G519" s="14">
        <v>303.2</v>
      </c>
      <c r="H519" s="14">
        <v>319.10000000000002</v>
      </c>
    </row>
    <row r="520" spans="1:8" ht="31.2" x14ac:dyDescent="0.3">
      <c r="A520" s="9" t="s">
        <v>662</v>
      </c>
      <c r="B520" s="10" t="s">
        <v>663</v>
      </c>
      <c r="C520" s="11"/>
      <c r="D520" s="10"/>
      <c r="E520" s="10"/>
      <c r="F520" s="14">
        <f>F521</f>
        <v>381.4</v>
      </c>
      <c r="G520" s="14">
        <f t="shared" ref="G520:H520" si="245">G521</f>
        <v>381.6</v>
      </c>
      <c r="H520" s="14">
        <f t="shared" si="245"/>
        <v>401.7</v>
      </c>
    </row>
    <row r="521" spans="1:8" ht="46.8" x14ac:dyDescent="0.3">
      <c r="A521" s="9" t="s">
        <v>664</v>
      </c>
      <c r="B521" s="10" t="s">
        <v>663</v>
      </c>
      <c r="C521" s="11" t="s">
        <v>292</v>
      </c>
      <c r="D521" s="10" t="s">
        <v>19</v>
      </c>
      <c r="E521" s="10" t="s">
        <v>27</v>
      </c>
      <c r="F521" s="14">
        <v>381.4</v>
      </c>
      <c r="G521" s="14">
        <v>381.6</v>
      </c>
      <c r="H521" s="14">
        <v>401.7</v>
      </c>
    </row>
    <row r="522" spans="1:8" ht="31.2" x14ac:dyDescent="0.3">
      <c r="A522" s="9" t="s">
        <v>665</v>
      </c>
      <c r="B522" s="10" t="s">
        <v>666</v>
      </c>
      <c r="C522" s="11"/>
      <c r="D522" s="10"/>
      <c r="E522" s="10"/>
      <c r="F522" s="14">
        <f>F523</f>
        <v>198.6</v>
      </c>
      <c r="G522" s="14">
        <f t="shared" ref="G522:H522" si="246">G523</f>
        <v>198.6</v>
      </c>
      <c r="H522" s="14">
        <f t="shared" si="246"/>
        <v>209.1</v>
      </c>
    </row>
    <row r="523" spans="1:8" ht="46.8" x14ac:dyDescent="0.3">
      <c r="A523" s="9" t="s">
        <v>667</v>
      </c>
      <c r="B523" s="10" t="s">
        <v>666</v>
      </c>
      <c r="C523" s="11" t="s">
        <v>292</v>
      </c>
      <c r="D523" s="10" t="s">
        <v>19</v>
      </c>
      <c r="E523" s="10" t="s">
        <v>27</v>
      </c>
      <c r="F523" s="14">
        <v>198.6</v>
      </c>
      <c r="G523" s="14">
        <v>198.6</v>
      </c>
      <c r="H523" s="14">
        <v>209.1</v>
      </c>
    </row>
    <row r="524" spans="1:8" ht="31.2" x14ac:dyDescent="0.3">
      <c r="A524" s="9" t="s">
        <v>668</v>
      </c>
      <c r="B524" s="10" t="s">
        <v>669</v>
      </c>
      <c r="C524" s="11"/>
      <c r="D524" s="10"/>
      <c r="E524" s="10"/>
      <c r="F524" s="14">
        <f>F525</f>
        <v>329.2</v>
      </c>
      <c r="G524" s="14">
        <f t="shared" ref="G524:H524" si="247">G525</f>
        <v>329.3</v>
      </c>
      <c r="H524" s="14">
        <f t="shared" si="247"/>
        <v>346.7</v>
      </c>
    </row>
    <row r="525" spans="1:8" ht="46.8" x14ac:dyDescent="0.3">
      <c r="A525" s="9" t="s">
        <v>670</v>
      </c>
      <c r="B525" s="10" t="s">
        <v>669</v>
      </c>
      <c r="C525" s="11" t="s">
        <v>292</v>
      </c>
      <c r="D525" s="10" t="s">
        <v>19</v>
      </c>
      <c r="E525" s="10" t="s">
        <v>27</v>
      </c>
      <c r="F525" s="14">
        <v>329.2</v>
      </c>
      <c r="G525" s="14">
        <v>329.3</v>
      </c>
      <c r="H525" s="14">
        <v>346.7</v>
      </c>
    </row>
    <row r="526" spans="1:8" ht="31.2" x14ac:dyDescent="0.3">
      <c r="A526" s="9" t="s">
        <v>632</v>
      </c>
      <c r="B526" s="10" t="s">
        <v>671</v>
      </c>
      <c r="C526" s="11"/>
      <c r="D526" s="10"/>
      <c r="E526" s="10"/>
      <c r="F526" s="14">
        <f>F527</f>
        <v>323.89999999999998</v>
      </c>
      <c r="G526" s="14">
        <f t="shared" ref="G526:H526" si="248">G527</f>
        <v>324.10000000000002</v>
      </c>
      <c r="H526" s="14">
        <f t="shared" si="248"/>
        <v>341.2</v>
      </c>
    </row>
    <row r="527" spans="1:8" ht="46.8" x14ac:dyDescent="0.3">
      <c r="A527" s="9" t="s">
        <v>634</v>
      </c>
      <c r="B527" s="10" t="s">
        <v>671</v>
      </c>
      <c r="C527" s="11" t="s">
        <v>292</v>
      </c>
      <c r="D527" s="10" t="s">
        <v>19</v>
      </c>
      <c r="E527" s="10" t="s">
        <v>27</v>
      </c>
      <c r="F527" s="14">
        <v>323.89999999999998</v>
      </c>
      <c r="G527" s="14">
        <v>324.10000000000002</v>
      </c>
      <c r="H527" s="14">
        <v>341.2</v>
      </c>
    </row>
    <row r="528" spans="1:8" ht="31.2" x14ac:dyDescent="0.3">
      <c r="A528" s="9" t="s">
        <v>672</v>
      </c>
      <c r="B528" s="10" t="s">
        <v>673</v>
      </c>
      <c r="C528" s="11"/>
      <c r="D528" s="10"/>
      <c r="E528" s="10"/>
      <c r="F528" s="14">
        <f>F529</f>
        <v>1640.6</v>
      </c>
      <c r="G528" s="14">
        <f t="shared" ref="G528:H528" si="249">G529</f>
        <v>1641.2</v>
      </c>
      <c r="H528" s="14">
        <f t="shared" si="249"/>
        <v>1727.8</v>
      </c>
    </row>
    <row r="529" spans="1:10" ht="46.8" x14ac:dyDescent="0.3">
      <c r="A529" s="9" t="s">
        <v>674</v>
      </c>
      <c r="B529" s="10" t="s">
        <v>673</v>
      </c>
      <c r="C529" s="11" t="s">
        <v>292</v>
      </c>
      <c r="D529" s="10" t="s">
        <v>19</v>
      </c>
      <c r="E529" s="10" t="s">
        <v>27</v>
      </c>
      <c r="F529" s="14">
        <v>1640.6</v>
      </c>
      <c r="G529" s="14">
        <v>1641.2</v>
      </c>
      <c r="H529" s="14">
        <v>1727.8</v>
      </c>
    </row>
    <row r="530" spans="1:10" ht="31.2" x14ac:dyDescent="0.3">
      <c r="A530" s="9" t="s">
        <v>675</v>
      </c>
      <c r="B530" s="10" t="s">
        <v>676</v>
      </c>
      <c r="C530" s="11"/>
      <c r="D530" s="10"/>
      <c r="E530" s="10"/>
      <c r="F530" s="14">
        <f>F531</f>
        <v>1588.4</v>
      </c>
      <c r="G530" s="14">
        <f>G531</f>
        <v>1589</v>
      </c>
      <c r="H530" s="14">
        <f>H531</f>
        <v>1672.8</v>
      </c>
    </row>
    <row r="531" spans="1:10" ht="46.8" x14ac:dyDescent="0.3">
      <c r="A531" s="9" t="s">
        <v>677</v>
      </c>
      <c r="B531" s="10" t="s">
        <v>676</v>
      </c>
      <c r="C531" s="11" t="s">
        <v>292</v>
      </c>
      <c r="D531" s="10" t="s">
        <v>19</v>
      </c>
      <c r="E531" s="10" t="s">
        <v>27</v>
      </c>
      <c r="F531" s="14">
        <v>1588.4</v>
      </c>
      <c r="G531" s="14">
        <v>1589</v>
      </c>
      <c r="H531" s="14">
        <v>1672.8</v>
      </c>
    </row>
    <row r="532" spans="1:10" ht="31.2" x14ac:dyDescent="0.3">
      <c r="A532" s="6" t="s">
        <v>678</v>
      </c>
      <c r="B532" s="7" t="s">
        <v>679</v>
      </c>
      <c r="C532" s="5"/>
      <c r="D532" s="7"/>
      <c r="E532" s="7"/>
      <c r="F532" s="13">
        <f>F533</f>
        <v>35523.5</v>
      </c>
      <c r="G532" s="13">
        <f t="shared" ref="G532:H532" si="250">G533</f>
        <v>24601.9</v>
      </c>
      <c r="H532" s="13">
        <f t="shared" si="250"/>
        <v>24601.9</v>
      </c>
    </row>
    <row r="533" spans="1:10" ht="15.6" x14ac:dyDescent="0.3">
      <c r="A533" s="9" t="s">
        <v>680</v>
      </c>
      <c r="B533" s="10" t="s">
        <v>681</v>
      </c>
      <c r="C533" s="11"/>
      <c r="D533" s="10"/>
      <c r="E533" s="10"/>
      <c r="F533" s="14">
        <f>F536+F538+F534</f>
        <v>35523.5</v>
      </c>
      <c r="G533" s="14">
        <f t="shared" ref="G533:H533" si="251">G536+G538+G534</f>
        <v>24601.9</v>
      </c>
      <c r="H533" s="14">
        <f t="shared" si="251"/>
        <v>24601.9</v>
      </c>
    </row>
    <row r="534" spans="1:10" ht="31.2" x14ac:dyDescent="0.3">
      <c r="A534" s="9" t="s">
        <v>659</v>
      </c>
      <c r="B534" s="10" t="s">
        <v>793</v>
      </c>
      <c r="C534" s="11"/>
      <c r="D534" s="10"/>
      <c r="E534" s="10"/>
      <c r="F534" s="14">
        <f>F535</f>
        <v>153.1</v>
      </c>
      <c r="G534" s="14">
        <f t="shared" ref="G534:H534" si="252">G535</f>
        <v>0</v>
      </c>
      <c r="H534" s="14">
        <f t="shared" si="252"/>
        <v>0</v>
      </c>
    </row>
    <row r="535" spans="1:10" ht="46.8" x14ac:dyDescent="0.3">
      <c r="A535" s="9" t="s">
        <v>661</v>
      </c>
      <c r="B535" s="10" t="s">
        <v>793</v>
      </c>
      <c r="C535" s="11" t="s">
        <v>292</v>
      </c>
      <c r="D535" s="10" t="s">
        <v>19</v>
      </c>
      <c r="E535" s="10" t="s">
        <v>27</v>
      </c>
      <c r="F535" s="14">
        <v>153.1</v>
      </c>
      <c r="G535" s="14">
        <v>0</v>
      </c>
      <c r="H535" s="14">
        <v>0</v>
      </c>
      <c r="J535" s="22" t="s">
        <v>796</v>
      </c>
    </row>
    <row r="536" spans="1:10" ht="31.2" x14ac:dyDescent="0.3">
      <c r="A536" s="9" t="s">
        <v>682</v>
      </c>
      <c r="B536" s="10" t="s">
        <v>683</v>
      </c>
      <c r="C536" s="11"/>
      <c r="D536" s="10"/>
      <c r="E536" s="10"/>
      <c r="F536" s="14">
        <f>F537</f>
        <v>33601.9</v>
      </c>
      <c r="G536" s="14">
        <f t="shared" ref="G536:H536" si="253">G537</f>
        <v>24601.9</v>
      </c>
      <c r="H536" s="14">
        <f t="shared" si="253"/>
        <v>24601.9</v>
      </c>
    </row>
    <row r="537" spans="1:10" ht="46.8" x14ac:dyDescent="0.3">
      <c r="A537" s="9" t="s">
        <v>684</v>
      </c>
      <c r="B537" s="10" t="s">
        <v>683</v>
      </c>
      <c r="C537" s="11" t="s">
        <v>54</v>
      </c>
      <c r="D537" s="10" t="s">
        <v>19</v>
      </c>
      <c r="E537" s="10" t="s">
        <v>27</v>
      </c>
      <c r="F537" s="14">
        <v>33601.9</v>
      </c>
      <c r="G537" s="14">
        <v>24601.9</v>
      </c>
      <c r="H537" s="14">
        <v>24601.9</v>
      </c>
    </row>
    <row r="538" spans="1:10" ht="31.2" x14ac:dyDescent="0.3">
      <c r="A538" s="9" t="s">
        <v>685</v>
      </c>
      <c r="B538" s="10" t="s">
        <v>686</v>
      </c>
      <c r="C538" s="11"/>
      <c r="D538" s="10"/>
      <c r="E538" s="10"/>
      <c r="F538" s="14">
        <f>F539</f>
        <v>1768.5</v>
      </c>
      <c r="G538" s="14">
        <f t="shared" ref="G538:H538" si="254">G539</f>
        <v>0</v>
      </c>
      <c r="H538" s="14">
        <f t="shared" si="254"/>
        <v>0</v>
      </c>
    </row>
    <row r="539" spans="1:10" ht="46.8" x14ac:dyDescent="0.3">
      <c r="A539" s="9" t="s">
        <v>687</v>
      </c>
      <c r="B539" s="10" t="s">
        <v>686</v>
      </c>
      <c r="C539" s="11" t="s">
        <v>54</v>
      </c>
      <c r="D539" s="10" t="s">
        <v>19</v>
      </c>
      <c r="E539" s="10" t="s">
        <v>27</v>
      </c>
      <c r="F539" s="14">
        <v>1768.5</v>
      </c>
      <c r="G539" s="14">
        <v>0</v>
      </c>
      <c r="H539" s="14">
        <v>0</v>
      </c>
    </row>
    <row r="540" spans="1:10" ht="46.8" x14ac:dyDescent="0.3">
      <c r="A540" s="6" t="s">
        <v>688</v>
      </c>
      <c r="B540" s="7" t="s">
        <v>689</v>
      </c>
      <c r="C540" s="5"/>
      <c r="D540" s="7"/>
      <c r="E540" s="7"/>
      <c r="F540" s="13">
        <f>F541</f>
        <v>979.4</v>
      </c>
      <c r="G540" s="13">
        <f t="shared" ref="G540:H540" si="255">G541</f>
        <v>0</v>
      </c>
      <c r="H540" s="13">
        <f t="shared" si="255"/>
        <v>0</v>
      </c>
    </row>
    <row r="541" spans="1:10" ht="15.6" x14ac:dyDescent="0.3">
      <c r="A541" s="9" t="s">
        <v>690</v>
      </c>
      <c r="B541" s="10" t="s">
        <v>691</v>
      </c>
      <c r="C541" s="11"/>
      <c r="D541" s="10"/>
      <c r="E541" s="10"/>
      <c r="F541" s="14">
        <f>F542+F546+F544</f>
        <v>979.4</v>
      </c>
      <c r="G541" s="14">
        <f t="shared" ref="G541:H541" si="256">G542+G546</f>
        <v>0</v>
      </c>
      <c r="H541" s="14">
        <f t="shared" si="256"/>
        <v>0</v>
      </c>
    </row>
    <row r="542" spans="1:10" ht="15.6" x14ac:dyDescent="0.3">
      <c r="A542" s="9" t="s">
        <v>656</v>
      </c>
      <c r="B542" s="10" t="s">
        <v>692</v>
      </c>
      <c r="C542" s="11"/>
      <c r="D542" s="10"/>
      <c r="E542" s="10"/>
      <c r="F542" s="14">
        <f>F543</f>
        <v>95</v>
      </c>
      <c r="G542" s="14">
        <f t="shared" ref="G542:H542" si="257">G543</f>
        <v>0</v>
      </c>
      <c r="H542" s="14">
        <f t="shared" si="257"/>
        <v>0</v>
      </c>
    </row>
    <row r="543" spans="1:10" ht="31.2" x14ac:dyDescent="0.3">
      <c r="A543" s="9" t="s">
        <v>658</v>
      </c>
      <c r="B543" s="10" t="s">
        <v>692</v>
      </c>
      <c r="C543" s="11" t="s">
        <v>54</v>
      </c>
      <c r="D543" s="10" t="s">
        <v>19</v>
      </c>
      <c r="E543" s="10" t="s">
        <v>27</v>
      </c>
      <c r="F543" s="14">
        <v>95</v>
      </c>
      <c r="G543" s="14">
        <v>0</v>
      </c>
      <c r="H543" s="14">
        <v>0</v>
      </c>
    </row>
    <row r="544" spans="1:10" ht="31.2" x14ac:dyDescent="0.3">
      <c r="A544" s="9" t="s">
        <v>665</v>
      </c>
      <c r="B544" s="10" t="s">
        <v>794</v>
      </c>
      <c r="C544" s="11"/>
      <c r="D544" s="10"/>
      <c r="E544" s="10"/>
      <c r="F544" s="14">
        <f>F545</f>
        <v>409.4</v>
      </c>
      <c r="G544" s="14">
        <f t="shared" ref="G544:H544" si="258">G545</f>
        <v>0</v>
      </c>
      <c r="H544" s="14">
        <f t="shared" si="258"/>
        <v>0</v>
      </c>
      <c r="J544" s="22" t="s">
        <v>795</v>
      </c>
    </row>
    <row r="545" spans="1:10" ht="46.8" x14ac:dyDescent="0.3">
      <c r="A545" s="9" t="s">
        <v>667</v>
      </c>
      <c r="B545" s="10" t="s">
        <v>794</v>
      </c>
      <c r="C545" s="11" t="s">
        <v>292</v>
      </c>
      <c r="D545" s="10" t="s">
        <v>19</v>
      </c>
      <c r="E545" s="10" t="s">
        <v>27</v>
      </c>
      <c r="F545" s="14">
        <v>409.4</v>
      </c>
      <c r="G545" s="14">
        <v>0</v>
      </c>
      <c r="H545" s="14">
        <v>0</v>
      </c>
    </row>
    <row r="546" spans="1:10" ht="31.2" x14ac:dyDescent="0.3">
      <c r="A546" s="9" t="s">
        <v>685</v>
      </c>
      <c r="B546" s="10" t="s">
        <v>693</v>
      </c>
      <c r="C546" s="11"/>
      <c r="D546" s="10"/>
      <c r="E546" s="10"/>
      <c r="F546" s="14">
        <f>F547</f>
        <v>475</v>
      </c>
      <c r="G546" s="14">
        <f t="shared" ref="G546:H546" si="259">G547</f>
        <v>0</v>
      </c>
      <c r="H546" s="14">
        <f t="shared" si="259"/>
        <v>0</v>
      </c>
    </row>
    <row r="547" spans="1:10" ht="46.8" x14ac:dyDescent="0.3">
      <c r="A547" s="9" t="s">
        <v>687</v>
      </c>
      <c r="B547" s="10" t="s">
        <v>693</v>
      </c>
      <c r="C547" s="11" t="s">
        <v>54</v>
      </c>
      <c r="D547" s="10" t="s">
        <v>19</v>
      </c>
      <c r="E547" s="10" t="s">
        <v>27</v>
      </c>
      <c r="F547" s="14">
        <v>475</v>
      </c>
      <c r="G547" s="14">
        <v>0</v>
      </c>
      <c r="H547" s="14">
        <v>0</v>
      </c>
    </row>
    <row r="548" spans="1:10" ht="31.2" x14ac:dyDescent="0.3">
      <c r="A548" s="6" t="s">
        <v>694</v>
      </c>
      <c r="B548" s="7" t="s">
        <v>695</v>
      </c>
      <c r="C548" s="5"/>
      <c r="D548" s="7"/>
      <c r="E548" s="7"/>
      <c r="F548" s="13">
        <f>F549</f>
        <v>130381.59999999999</v>
      </c>
      <c r="G548" s="13">
        <f t="shared" ref="G548:H548" si="260">G549</f>
        <v>67023.8</v>
      </c>
      <c r="H548" s="13">
        <f t="shared" si="260"/>
        <v>237023.8</v>
      </c>
    </row>
    <row r="549" spans="1:10" ht="15.6" x14ac:dyDescent="0.3">
      <c r="A549" s="9" t="s">
        <v>123</v>
      </c>
      <c r="B549" s="10" t="s">
        <v>696</v>
      </c>
      <c r="C549" s="11"/>
      <c r="D549" s="10"/>
      <c r="E549" s="10"/>
      <c r="F549" s="14">
        <f>F556+F558+F560+F554+F550+F552</f>
        <v>130381.59999999999</v>
      </c>
      <c r="G549" s="14">
        <f t="shared" ref="G549:H549" si="261">G556+G558+G560+G554+G550+G552</f>
        <v>67023.8</v>
      </c>
      <c r="H549" s="14">
        <f t="shared" si="261"/>
        <v>237023.8</v>
      </c>
    </row>
    <row r="550" spans="1:10" ht="15.6" x14ac:dyDescent="0.3">
      <c r="A550" s="9" t="s">
        <v>656</v>
      </c>
      <c r="B550" s="10" t="s">
        <v>785</v>
      </c>
      <c r="C550" s="11"/>
      <c r="D550" s="10"/>
      <c r="E550" s="10"/>
      <c r="F550" s="14">
        <f>F551</f>
        <v>20</v>
      </c>
      <c r="G550" s="14">
        <f t="shared" ref="G550:H554" si="262">G551</f>
        <v>0</v>
      </c>
      <c r="H550" s="14">
        <f t="shared" si="262"/>
        <v>0</v>
      </c>
    </row>
    <row r="551" spans="1:10" ht="38.25" customHeight="1" x14ac:dyDescent="0.3">
      <c r="A551" s="9" t="s">
        <v>787</v>
      </c>
      <c r="B551" s="10" t="s">
        <v>785</v>
      </c>
      <c r="C551" s="11">
        <v>400</v>
      </c>
      <c r="D551" s="10" t="s">
        <v>370</v>
      </c>
      <c r="E551" s="10" t="s">
        <v>38</v>
      </c>
      <c r="F551" s="14">
        <v>20</v>
      </c>
      <c r="G551" s="14">
        <v>0</v>
      </c>
      <c r="H551" s="14">
        <v>0</v>
      </c>
      <c r="J551" s="22" t="s">
        <v>786</v>
      </c>
    </row>
    <row r="552" spans="1:10" ht="15.6" x14ac:dyDescent="0.3">
      <c r="A552" s="9" t="s">
        <v>788</v>
      </c>
      <c r="B552" s="10" t="s">
        <v>789</v>
      </c>
      <c r="C552" s="11"/>
      <c r="D552" s="10"/>
      <c r="E552" s="10"/>
      <c r="F552" s="14">
        <f>F553</f>
        <v>2500</v>
      </c>
      <c r="G552" s="14">
        <f t="shared" si="262"/>
        <v>0</v>
      </c>
      <c r="H552" s="14">
        <f t="shared" si="262"/>
        <v>0</v>
      </c>
    </row>
    <row r="553" spans="1:10" ht="38.25" customHeight="1" x14ac:dyDescent="0.3">
      <c r="A553" s="9" t="s">
        <v>790</v>
      </c>
      <c r="B553" s="10" t="s">
        <v>789</v>
      </c>
      <c r="C553" s="11">
        <v>200</v>
      </c>
      <c r="D553" s="10" t="s">
        <v>370</v>
      </c>
      <c r="E553" s="10" t="s">
        <v>38</v>
      </c>
      <c r="F553" s="14">
        <v>2500</v>
      </c>
      <c r="G553" s="14">
        <v>0</v>
      </c>
      <c r="H553" s="14">
        <v>0</v>
      </c>
      <c r="J553" s="22" t="s">
        <v>791</v>
      </c>
    </row>
    <row r="554" spans="1:10" ht="15.6" x14ac:dyDescent="0.3">
      <c r="A554" s="9" t="s">
        <v>781</v>
      </c>
      <c r="B554" s="10" t="s">
        <v>783</v>
      </c>
      <c r="C554" s="11"/>
      <c r="D554" s="10"/>
      <c r="E554" s="10"/>
      <c r="F554" s="14">
        <f>F555</f>
        <v>500</v>
      </c>
      <c r="G554" s="14">
        <f t="shared" si="262"/>
        <v>0</v>
      </c>
      <c r="H554" s="14">
        <f t="shared" si="262"/>
        <v>0</v>
      </c>
    </row>
    <row r="555" spans="1:10" ht="31.2" x14ac:dyDescent="0.3">
      <c r="A555" s="9" t="s">
        <v>782</v>
      </c>
      <c r="B555" s="10" t="s">
        <v>783</v>
      </c>
      <c r="C555" s="11" t="s">
        <v>54</v>
      </c>
      <c r="D555" s="10" t="s">
        <v>442</v>
      </c>
      <c r="E555" s="10" t="s">
        <v>442</v>
      </c>
      <c r="F555" s="14">
        <v>500</v>
      </c>
      <c r="G555" s="14">
        <v>0</v>
      </c>
      <c r="H555" s="14">
        <v>0</v>
      </c>
      <c r="J555" s="22" t="s">
        <v>784</v>
      </c>
    </row>
    <row r="556" spans="1:10" ht="15.6" x14ac:dyDescent="0.3">
      <c r="A556" s="9" t="s">
        <v>697</v>
      </c>
      <c r="B556" s="10" t="s">
        <v>698</v>
      </c>
      <c r="C556" s="11"/>
      <c r="D556" s="10"/>
      <c r="E556" s="10"/>
      <c r="F556" s="14">
        <f>F557</f>
        <v>0</v>
      </c>
      <c r="G556" s="14">
        <f t="shared" ref="G556:H556" si="263">G557</f>
        <v>50000</v>
      </c>
      <c r="H556" s="14">
        <f t="shared" si="263"/>
        <v>220000</v>
      </c>
    </row>
    <row r="557" spans="1:10" ht="46.8" x14ac:dyDescent="0.3">
      <c r="A557" s="9" t="s">
        <v>699</v>
      </c>
      <c r="B557" s="10" t="s">
        <v>698</v>
      </c>
      <c r="C557" s="11" t="s">
        <v>128</v>
      </c>
      <c r="D557" s="10" t="s">
        <v>370</v>
      </c>
      <c r="E557" s="10" t="s">
        <v>442</v>
      </c>
      <c r="F557" s="14">
        <v>0</v>
      </c>
      <c r="G557" s="14">
        <v>50000</v>
      </c>
      <c r="H557" s="14">
        <v>220000</v>
      </c>
    </row>
    <row r="558" spans="1:10" ht="15.6" x14ac:dyDescent="0.3">
      <c r="A558" s="9" t="s">
        <v>700</v>
      </c>
      <c r="B558" s="10" t="s">
        <v>701</v>
      </c>
      <c r="C558" s="11"/>
      <c r="D558" s="10"/>
      <c r="E558" s="10"/>
      <c r="F558" s="14">
        <f>F559</f>
        <v>127234.2</v>
      </c>
      <c r="G558" s="14">
        <f t="shared" ref="G558:H558" si="264">G559</f>
        <v>17023.8</v>
      </c>
      <c r="H558" s="14">
        <f t="shared" si="264"/>
        <v>17023.8</v>
      </c>
    </row>
    <row r="559" spans="1:10" ht="31.2" x14ac:dyDescent="0.3">
      <c r="A559" s="9" t="s">
        <v>702</v>
      </c>
      <c r="B559" s="10" t="s">
        <v>701</v>
      </c>
      <c r="C559" s="11" t="s">
        <v>128</v>
      </c>
      <c r="D559" s="10" t="s">
        <v>442</v>
      </c>
      <c r="E559" s="10" t="s">
        <v>442</v>
      </c>
      <c r="F559" s="14">
        <v>127234.2</v>
      </c>
      <c r="G559" s="14">
        <v>17023.8</v>
      </c>
      <c r="H559" s="14">
        <v>17023.8</v>
      </c>
    </row>
    <row r="560" spans="1:10" ht="15.6" x14ac:dyDescent="0.3">
      <c r="A560" s="9" t="s">
        <v>703</v>
      </c>
      <c r="B560" s="10" t="s">
        <v>704</v>
      </c>
      <c r="C560" s="11"/>
      <c r="D560" s="10"/>
      <c r="E560" s="10"/>
      <c r="F560" s="14">
        <f>F561</f>
        <v>127.4</v>
      </c>
      <c r="G560" s="14">
        <f t="shared" ref="G560:H560" si="265">G561</f>
        <v>0</v>
      </c>
      <c r="H560" s="14">
        <f t="shared" si="265"/>
        <v>0</v>
      </c>
    </row>
    <row r="561" spans="1:10" ht="31.2" x14ac:dyDescent="0.3">
      <c r="A561" s="9" t="s">
        <v>705</v>
      </c>
      <c r="B561" s="10" t="s">
        <v>704</v>
      </c>
      <c r="C561" s="11" t="s">
        <v>128</v>
      </c>
      <c r="D561" s="10" t="s">
        <v>442</v>
      </c>
      <c r="E561" s="10" t="s">
        <v>442</v>
      </c>
      <c r="F561" s="14">
        <v>127.4</v>
      </c>
      <c r="G561" s="14">
        <v>0</v>
      </c>
      <c r="H561" s="14">
        <v>0</v>
      </c>
    </row>
    <row r="562" spans="1:10" ht="46.8" x14ac:dyDescent="0.3">
      <c r="A562" s="6" t="s">
        <v>706</v>
      </c>
      <c r="B562" s="7" t="s">
        <v>707</v>
      </c>
      <c r="C562" s="5"/>
      <c r="D562" s="7"/>
      <c r="E562" s="7"/>
      <c r="F562" s="13">
        <f>F563+F565</f>
        <v>965.7</v>
      </c>
      <c r="G562" s="13">
        <f t="shared" ref="G562:H562" si="266">G563+G565</f>
        <v>605.70000000000005</v>
      </c>
      <c r="H562" s="13">
        <f t="shared" si="266"/>
        <v>605.70000000000005</v>
      </c>
    </row>
    <row r="563" spans="1:10" ht="46.8" x14ac:dyDescent="0.3">
      <c r="A563" s="9" t="s">
        <v>708</v>
      </c>
      <c r="B563" s="10" t="s">
        <v>709</v>
      </c>
      <c r="C563" s="11"/>
      <c r="D563" s="10"/>
      <c r="E563" s="10"/>
      <c r="F563" s="14">
        <f>F564</f>
        <v>605.70000000000005</v>
      </c>
      <c r="G563" s="14">
        <f t="shared" ref="G563:H563" si="267">G564</f>
        <v>605.70000000000005</v>
      </c>
      <c r="H563" s="14">
        <f t="shared" si="267"/>
        <v>605.70000000000005</v>
      </c>
    </row>
    <row r="564" spans="1:10" ht="62.4" x14ac:dyDescent="0.3">
      <c r="A564" s="12" t="s">
        <v>710</v>
      </c>
      <c r="B564" s="10" t="s">
        <v>709</v>
      </c>
      <c r="C564" s="11" t="s">
        <v>54</v>
      </c>
      <c r="D564" s="10" t="s">
        <v>19</v>
      </c>
      <c r="E564" s="10" t="s">
        <v>442</v>
      </c>
      <c r="F564" s="14">
        <v>605.70000000000005</v>
      </c>
      <c r="G564" s="14">
        <v>605.70000000000005</v>
      </c>
      <c r="H564" s="14">
        <v>605.70000000000005</v>
      </c>
    </row>
    <row r="565" spans="1:10" ht="15.6" x14ac:dyDescent="0.3">
      <c r="A565" s="9" t="s">
        <v>711</v>
      </c>
      <c r="B565" s="10" t="s">
        <v>712</v>
      </c>
      <c r="C565" s="11"/>
      <c r="D565" s="10"/>
      <c r="E565" s="10"/>
      <c r="F565" s="14">
        <f>F566+F568</f>
        <v>360</v>
      </c>
      <c r="G565" s="14">
        <f t="shared" ref="G565:H565" si="268">G566+G568</f>
        <v>0</v>
      </c>
      <c r="H565" s="14">
        <f t="shared" si="268"/>
        <v>0</v>
      </c>
    </row>
    <row r="566" spans="1:10" ht="15.6" x14ac:dyDescent="0.3">
      <c r="A566" s="9" t="s">
        <v>656</v>
      </c>
      <c r="B566" s="10" t="s">
        <v>713</v>
      </c>
      <c r="C566" s="11"/>
      <c r="D566" s="10"/>
      <c r="E566" s="10"/>
      <c r="F566" s="14">
        <f>F567</f>
        <v>350</v>
      </c>
      <c r="G566" s="14">
        <f t="shared" ref="G566:H566" si="269">G567</f>
        <v>0</v>
      </c>
      <c r="H566" s="14">
        <f t="shared" si="269"/>
        <v>0</v>
      </c>
    </row>
    <row r="567" spans="1:10" ht="31.2" x14ac:dyDescent="0.3">
      <c r="A567" s="9" t="s">
        <v>658</v>
      </c>
      <c r="B567" s="10" t="s">
        <v>713</v>
      </c>
      <c r="C567" s="11" t="s">
        <v>54</v>
      </c>
      <c r="D567" s="10" t="s">
        <v>211</v>
      </c>
      <c r="E567" s="10" t="s">
        <v>15</v>
      </c>
      <c r="F567" s="14">
        <v>350</v>
      </c>
      <c r="G567" s="14">
        <v>0</v>
      </c>
      <c r="H567" s="14">
        <v>0</v>
      </c>
    </row>
    <row r="568" spans="1:10" ht="31.2" x14ac:dyDescent="0.3">
      <c r="A568" s="9" t="s">
        <v>675</v>
      </c>
      <c r="B568" s="10" t="s">
        <v>797</v>
      </c>
      <c r="C568" s="11"/>
      <c r="D568" s="10"/>
      <c r="E568" s="10"/>
      <c r="F568" s="14">
        <f>F569</f>
        <v>10</v>
      </c>
      <c r="G568" s="14">
        <f>G569</f>
        <v>0</v>
      </c>
      <c r="H568" s="14">
        <f>H569</f>
        <v>0</v>
      </c>
    </row>
    <row r="569" spans="1:10" ht="46.8" x14ac:dyDescent="0.3">
      <c r="A569" s="9" t="s">
        <v>677</v>
      </c>
      <c r="B569" s="10" t="s">
        <v>797</v>
      </c>
      <c r="C569" s="11" t="s">
        <v>292</v>
      </c>
      <c r="D569" s="10" t="s">
        <v>19</v>
      </c>
      <c r="E569" s="10" t="s">
        <v>27</v>
      </c>
      <c r="F569" s="14">
        <v>10</v>
      </c>
      <c r="G569" s="14">
        <v>0</v>
      </c>
      <c r="H569" s="14">
        <v>0</v>
      </c>
      <c r="J569" s="22" t="s">
        <v>798</v>
      </c>
    </row>
    <row r="570" spans="1:10" ht="31.2" x14ac:dyDescent="0.3">
      <c r="A570" s="6" t="s">
        <v>714</v>
      </c>
      <c r="B570" s="7" t="s">
        <v>715</v>
      </c>
      <c r="C570" s="5"/>
      <c r="D570" s="7"/>
      <c r="E570" s="7"/>
      <c r="F570" s="13">
        <f>F571</f>
        <v>10727.4</v>
      </c>
      <c r="G570" s="13">
        <f t="shared" ref="G570:H570" si="270">G571</f>
        <v>10727.4</v>
      </c>
      <c r="H570" s="13">
        <f t="shared" si="270"/>
        <v>11803.8</v>
      </c>
    </row>
    <row r="571" spans="1:10" ht="15.6" x14ac:dyDescent="0.3">
      <c r="A571" s="9" t="s">
        <v>716</v>
      </c>
      <c r="B571" s="10" t="s">
        <v>717</v>
      </c>
      <c r="C571" s="11"/>
      <c r="D571" s="10"/>
      <c r="E571" s="10"/>
      <c r="F571" s="14">
        <f>F572</f>
        <v>10727.4</v>
      </c>
      <c r="G571" s="14">
        <f t="shared" ref="G571:H571" si="271">G572</f>
        <v>10727.4</v>
      </c>
      <c r="H571" s="14">
        <f t="shared" si="271"/>
        <v>11803.8</v>
      </c>
    </row>
    <row r="572" spans="1:10" ht="15.6" x14ac:dyDescent="0.3">
      <c r="A572" s="9" t="s">
        <v>718</v>
      </c>
      <c r="B572" s="10" t="s">
        <v>719</v>
      </c>
      <c r="C572" s="11"/>
      <c r="D572" s="10"/>
      <c r="E572" s="10"/>
      <c r="F572" s="14">
        <f>F573</f>
        <v>10727.4</v>
      </c>
      <c r="G572" s="14">
        <f t="shared" ref="G572:H572" si="272">G573</f>
        <v>10727.4</v>
      </c>
      <c r="H572" s="14">
        <f t="shared" si="272"/>
        <v>11803.8</v>
      </c>
    </row>
    <row r="573" spans="1:10" ht="31.2" x14ac:dyDescent="0.3">
      <c r="A573" s="9" t="s">
        <v>720</v>
      </c>
      <c r="B573" s="10" t="s">
        <v>719</v>
      </c>
      <c r="C573" s="11" t="s">
        <v>54</v>
      </c>
      <c r="D573" s="10" t="s">
        <v>442</v>
      </c>
      <c r="E573" s="10" t="s">
        <v>15</v>
      </c>
      <c r="F573" s="14">
        <v>10727.4</v>
      </c>
      <c r="G573" s="14">
        <v>10727.4</v>
      </c>
      <c r="H573" s="14">
        <v>11803.8</v>
      </c>
    </row>
    <row r="574" spans="1:10" ht="46.8" x14ac:dyDescent="0.3">
      <c r="A574" s="6" t="s">
        <v>721</v>
      </c>
      <c r="B574" s="7" t="s">
        <v>722</v>
      </c>
      <c r="C574" s="5"/>
      <c r="D574" s="7"/>
      <c r="E574" s="7"/>
      <c r="F574" s="13">
        <f>F575+F578+F581</f>
        <v>3084</v>
      </c>
      <c r="G574" s="13">
        <f t="shared" ref="G574:H574" si="273">G575+G578+G581</f>
        <v>0</v>
      </c>
      <c r="H574" s="13">
        <f t="shared" si="273"/>
        <v>0</v>
      </c>
    </row>
    <row r="575" spans="1:10" ht="15.6" x14ac:dyDescent="0.3">
      <c r="A575" s="9" t="s">
        <v>723</v>
      </c>
      <c r="B575" s="10" t="s">
        <v>724</v>
      </c>
      <c r="C575" s="11"/>
      <c r="D575" s="10"/>
      <c r="E575" s="10"/>
      <c r="F575" s="14">
        <f>F576</f>
        <v>761</v>
      </c>
      <c r="G575" s="14">
        <f t="shared" ref="G575:H575" si="274">G576</f>
        <v>0</v>
      </c>
      <c r="H575" s="14">
        <f t="shared" si="274"/>
        <v>0</v>
      </c>
    </row>
    <row r="576" spans="1:10" ht="15.6" x14ac:dyDescent="0.3">
      <c r="A576" s="9" t="s">
        <v>293</v>
      </c>
      <c r="B576" s="10" t="s">
        <v>725</v>
      </c>
      <c r="C576" s="11"/>
      <c r="D576" s="10"/>
      <c r="E576" s="10"/>
      <c r="F576" s="14">
        <f>F577</f>
        <v>761</v>
      </c>
      <c r="G576" s="14">
        <f t="shared" ref="G576:H576" si="275">G577</f>
        <v>0</v>
      </c>
      <c r="H576" s="14">
        <f t="shared" si="275"/>
        <v>0</v>
      </c>
    </row>
    <row r="577" spans="1:8" ht="31.2" x14ac:dyDescent="0.3">
      <c r="A577" s="9" t="s">
        <v>726</v>
      </c>
      <c r="B577" s="10" t="s">
        <v>725</v>
      </c>
      <c r="C577" s="11" t="s">
        <v>230</v>
      </c>
      <c r="D577" s="10" t="s">
        <v>14</v>
      </c>
      <c r="E577" s="10" t="s">
        <v>15</v>
      </c>
      <c r="F577" s="14">
        <v>761</v>
      </c>
      <c r="G577" s="14">
        <v>0</v>
      </c>
      <c r="H577" s="14">
        <v>0</v>
      </c>
    </row>
    <row r="578" spans="1:8" ht="15.6" x14ac:dyDescent="0.3">
      <c r="A578" s="9" t="s">
        <v>20</v>
      </c>
      <c r="B578" s="10" t="s">
        <v>727</v>
      </c>
      <c r="C578" s="11"/>
      <c r="D578" s="10"/>
      <c r="E578" s="10"/>
      <c r="F578" s="14">
        <f>F579</f>
        <v>823</v>
      </c>
      <c r="G578" s="14">
        <f t="shared" ref="G578:H578" si="276">G579</f>
        <v>0</v>
      </c>
      <c r="H578" s="14">
        <f t="shared" si="276"/>
        <v>0</v>
      </c>
    </row>
    <row r="579" spans="1:8" ht="15.6" x14ac:dyDescent="0.3">
      <c r="A579" s="9" t="s">
        <v>305</v>
      </c>
      <c r="B579" s="10" t="s">
        <v>728</v>
      </c>
      <c r="C579" s="11"/>
      <c r="D579" s="10"/>
      <c r="E579" s="10"/>
      <c r="F579" s="14">
        <f>F580</f>
        <v>823</v>
      </c>
      <c r="G579" s="14">
        <f t="shared" ref="G579:H579" si="277">G580</f>
        <v>0</v>
      </c>
      <c r="H579" s="14">
        <f t="shared" si="277"/>
        <v>0</v>
      </c>
    </row>
    <row r="580" spans="1:8" ht="31.2" x14ac:dyDescent="0.3">
      <c r="A580" s="9" t="s">
        <v>307</v>
      </c>
      <c r="B580" s="10" t="s">
        <v>728</v>
      </c>
      <c r="C580" s="11" t="s">
        <v>230</v>
      </c>
      <c r="D580" s="10" t="s">
        <v>14</v>
      </c>
      <c r="E580" s="10" t="s">
        <v>211</v>
      </c>
      <c r="F580" s="14">
        <v>823</v>
      </c>
      <c r="G580" s="14">
        <v>0</v>
      </c>
      <c r="H580" s="14">
        <v>0</v>
      </c>
    </row>
    <row r="581" spans="1:8" ht="46.8" x14ac:dyDescent="0.3">
      <c r="A581" s="9" t="s">
        <v>729</v>
      </c>
      <c r="B581" s="10" t="s">
        <v>730</v>
      </c>
      <c r="C581" s="11"/>
      <c r="D581" s="10"/>
      <c r="E581" s="10"/>
      <c r="F581" s="14">
        <f>F582</f>
        <v>1500</v>
      </c>
      <c r="G581" s="14">
        <f t="shared" ref="G581:H581" si="278">G582</f>
        <v>0</v>
      </c>
      <c r="H581" s="14">
        <f t="shared" si="278"/>
        <v>0</v>
      </c>
    </row>
    <row r="582" spans="1:8" ht="46.8" x14ac:dyDescent="0.3">
      <c r="A582" s="9" t="s">
        <v>731</v>
      </c>
      <c r="B582" s="10" t="s">
        <v>732</v>
      </c>
      <c r="C582" s="11"/>
      <c r="D582" s="10"/>
      <c r="E582" s="10"/>
      <c r="F582" s="14">
        <f>F583</f>
        <v>1500</v>
      </c>
      <c r="G582" s="14">
        <f t="shared" ref="G582:H582" si="279">G583</f>
        <v>0</v>
      </c>
      <c r="H582" s="14">
        <f t="shared" si="279"/>
        <v>0</v>
      </c>
    </row>
    <row r="583" spans="1:8" ht="62.4" x14ac:dyDescent="0.3">
      <c r="A583" s="12" t="s">
        <v>733</v>
      </c>
      <c r="B583" s="10" t="s">
        <v>732</v>
      </c>
      <c r="C583" s="11" t="s">
        <v>230</v>
      </c>
      <c r="D583" s="10" t="s">
        <v>401</v>
      </c>
      <c r="E583" s="10" t="s">
        <v>38</v>
      </c>
      <c r="F583" s="14">
        <v>1500</v>
      </c>
      <c r="G583" s="14">
        <v>0</v>
      </c>
      <c r="H583" s="14">
        <v>0</v>
      </c>
    </row>
    <row r="584" spans="1:8" ht="31.2" x14ac:dyDescent="0.3">
      <c r="A584" s="6" t="s">
        <v>734</v>
      </c>
      <c r="B584" s="7" t="s">
        <v>735</v>
      </c>
      <c r="C584" s="5"/>
      <c r="D584" s="7"/>
      <c r="E584" s="7"/>
      <c r="F584" s="13">
        <f>F585</f>
        <v>1024.0999999999999</v>
      </c>
      <c r="G584" s="13">
        <f t="shared" ref="G584:H584" si="280">G585</f>
        <v>1024.0999999999999</v>
      </c>
      <c r="H584" s="13">
        <f t="shared" si="280"/>
        <v>1024.0999999999999</v>
      </c>
    </row>
    <row r="585" spans="1:8" ht="31.2" x14ac:dyDescent="0.3">
      <c r="A585" s="9" t="s">
        <v>45</v>
      </c>
      <c r="B585" s="10" t="s">
        <v>736</v>
      </c>
      <c r="C585" s="11"/>
      <c r="D585" s="10"/>
      <c r="E585" s="10"/>
      <c r="F585" s="14">
        <f>F586+F588</f>
        <v>1024.0999999999999</v>
      </c>
      <c r="G585" s="14">
        <f t="shared" ref="G585:H585" si="281">G586+G588</f>
        <v>1024.0999999999999</v>
      </c>
      <c r="H585" s="14">
        <f t="shared" si="281"/>
        <v>1024.0999999999999</v>
      </c>
    </row>
    <row r="586" spans="1:8" ht="15.6" x14ac:dyDescent="0.3">
      <c r="A586" s="9" t="s">
        <v>737</v>
      </c>
      <c r="B586" s="10" t="s">
        <v>738</v>
      </c>
      <c r="C586" s="11"/>
      <c r="D586" s="10"/>
      <c r="E586" s="10"/>
      <c r="F586" s="14">
        <f>F587</f>
        <v>477.9</v>
      </c>
      <c r="G586" s="14">
        <f t="shared" ref="G586:H586" si="282">G587</f>
        <v>477.9</v>
      </c>
      <c r="H586" s="14">
        <f t="shared" si="282"/>
        <v>477.9</v>
      </c>
    </row>
    <row r="587" spans="1:8" ht="31.2" x14ac:dyDescent="0.3">
      <c r="A587" s="9" t="s">
        <v>739</v>
      </c>
      <c r="B587" s="10" t="s">
        <v>738</v>
      </c>
      <c r="C587" s="11" t="s">
        <v>13</v>
      </c>
      <c r="D587" s="10" t="s">
        <v>26</v>
      </c>
      <c r="E587" s="10" t="s">
        <v>38</v>
      </c>
      <c r="F587" s="14">
        <v>477.9</v>
      </c>
      <c r="G587" s="14">
        <v>477.9</v>
      </c>
      <c r="H587" s="14">
        <v>477.9</v>
      </c>
    </row>
    <row r="588" spans="1:8" ht="31.2" x14ac:dyDescent="0.3">
      <c r="A588" s="9" t="s">
        <v>740</v>
      </c>
      <c r="B588" s="10" t="s">
        <v>741</v>
      </c>
      <c r="C588" s="11"/>
      <c r="D588" s="10"/>
      <c r="E588" s="10"/>
      <c r="F588" s="14">
        <f>F589</f>
        <v>546.20000000000005</v>
      </c>
      <c r="G588" s="14">
        <f t="shared" ref="G588:H588" si="283">G589</f>
        <v>546.20000000000005</v>
      </c>
      <c r="H588" s="14">
        <f t="shared" si="283"/>
        <v>546.20000000000005</v>
      </c>
    </row>
    <row r="589" spans="1:8" ht="31.2" x14ac:dyDescent="0.3">
      <c r="A589" s="9" t="s">
        <v>742</v>
      </c>
      <c r="B589" s="10" t="s">
        <v>741</v>
      </c>
      <c r="C589" s="11" t="s">
        <v>13</v>
      </c>
      <c r="D589" s="10" t="s">
        <v>26</v>
      </c>
      <c r="E589" s="10" t="s">
        <v>38</v>
      </c>
      <c r="F589" s="14">
        <v>546.20000000000005</v>
      </c>
      <c r="G589" s="14">
        <v>546.20000000000005</v>
      </c>
      <c r="H589" s="14">
        <v>546.20000000000005</v>
      </c>
    </row>
    <row r="590" spans="1:8" ht="15.6" x14ac:dyDescent="0.3">
      <c r="A590" s="6" t="s">
        <v>743</v>
      </c>
      <c r="B590" s="7"/>
      <c r="C590" s="5"/>
      <c r="D590" s="7"/>
      <c r="E590" s="7"/>
      <c r="F590" s="13">
        <v>0</v>
      </c>
      <c r="G590" s="13">
        <v>11650.2</v>
      </c>
      <c r="H590" s="13">
        <v>24080.400000000001</v>
      </c>
    </row>
  </sheetData>
  <mergeCells count="15">
    <mergeCell ref="K4:N4"/>
    <mergeCell ref="E1:H1"/>
    <mergeCell ref="E2:H2"/>
    <mergeCell ref="E3:H3"/>
    <mergeCell ref="E5:H5"/>
    <mergeCell ref="E4:H4"/>
    <mergeCell ref="A7:H7"/>
    <mergeCell ref="G10:G11"/>
    <mergeCell ref="H10:H11"/>
    <mergeCell ref="A10:A11"/>
    <mergeCell ref="F10:F11"/>
    <mergeCell ref="B10:B11"/>
    <mergeCell ref="C10:C11"/>
    <mergeCell ref="E10:E11"/>
    <mergeCell ref="D10:D11"/>
  </mergeCells>
  <pageMargins left="0.78740157480314965" right="0.39370078740157483" top="0.39370078740157483" bottom="0.39370078740157483" header="0" footer="0"/>
  <pageSetup paperSize="9" scale="57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Бюджетный отдел 1 Шибаева Галина Васильевна</cp:lastModifiedBy>
  <cp:lastPrinted>2022-02-01T08:17:55Z</cp:lastPrinted>
  <dcterms:created xsi:type="dcterms:W3CDTF">2021-11-14T06:11:59Z</dcterms:created>
  <dcterms:modified xsi:type="dcterms:W3CDTF">2022-02-10T03:50:26Z</dcterms:modified>
</cp:coreProperties>
</file>