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H:\Мои документы\Документы\БЮДЖЕТЫ\Бюджет на 2022-2024 годы\Районный бюджет\2 чтение\1.Решение о бюджете\"/>
    </mc:Choice>
  </mc:AlternateContent>
  <bookViews>
    <workbookView xWindow="0" yWindow="0" windowWidth="23040" windowHeight="9795"/>
  </bookViews>
  <sheets>
    <sheet name="Все года" sheetId="1" r:id="rId1"/>
  </sheets>
  <calcPr calcId="152511"/>
</workbook>
</file>

<file path=xl/calcChain.xml><?xml version="1.0" encoding="utf-8"?>
<calcChain xmlns="http://schemas.openxmlformats.org/spreadsheetml/2006/main">
  <c r="H360" i="1" l="1"/>
  <c r="G360" i="1"/>
  <c r="F360" i="1"/>
  <c r="H77" i="1"/>
  <c r="H86" i="1"/>
  <c r="H78" i="1"/>
  <c r="F142" i="1" l="1"/>
  <c r="F141" i="1" s="1"/>
  <c r="H335" i="1" l="1"/>
  <c r="G335" i="1"/>
  <c r="F335" i="1"/>
  <c r="G559" i="1" l="1"/>
  <c r="H559" i="1"/>
  <c r="F559" i="1"/>
  <c r="F556" i="1" s="1"/>
  <c r="F555" i="1" s="1"/>
  <c r="G557" i="1"/>
  <c r="G556" i="1" s="1"/>
  <c r="G555" i="1" s="1"/>
  <c r="H557" i="1"/>
  <c r="F557" i="1"/>
  <c r="G547" i="1"/>
  <c r="G546" i="1" s="1"/>
  <c r="H547" i="1"/>
  <c r="H546" i="1" s="1"/>
  <c r="F547" i="1"/>
  <c r="F546" i="1" s="1"/>
  <c r="G550" i="1"/>
  <c r="G549" i="1" s="1"/>
  <c r="H550" i="1"/>
  <c r="H549" i="1" s="1"/>
  <c r="F550" i="1"/>
  <c r="F549" i="1" s="1"/>
  <c r="G553" i="1"/>
  <c r="G552" i="1" s="1"/>
  <c r="H553" i="1"/>
  <c r="H552" i="1" s="1"/>
  <c r="F553" i="1"/>
  <c r="F552" i="1" s="1"/>
  <c r="G543" i="1"/>
  <c r="G542" i="1" s="1"/>
  <c r="G541" i="1" s="1"/>
  <c r="H543" i="1"/>
  <c r="H542" i="1" s="1"/>
  <c r="H541" i="1" s="1"/>
  <c r="F543" i="1"/>
  <c r="F542" i="1" s="1"/>
  <c r="F541" i="1" s="1"/>
  <c r="G536" i="1"/>
  <c r="H536" i="1"/>
  <c r="F536" i="1"/>
  <c r="G539" i="1"/>
  <c r="G538" i="1" s="1"/>
  <c r="H539" i="1"/>
  <c r="H538" i="1" s="1"/>
  <c r="F539" i="1"/>
  <c r="F538" i="1" s="1"/>
  <c r="G533" i="1"/>
  <c r="H533" i="1"/>
  <c r="F533" i="1"/>
  <c r="G531" i="1"/>
  <c r="H531" i="1"/>
  <c r="F531" i="1"/>
  <c r="G529" i="1"/>
  <c r="H529" i="1"/>
  <c r="F529" i="1"/>
  <c r="G523" i="1"/>
  <c r="G522" i="1" s="1"/>
  <c r="G521" i="1" s="1"/>
  <c r="H523" i="1"/>
  <c r="F523" i="1"/>
  <c r="G525" i="1"/>
  <c r="H525" i="1"/>
  <c r="F525" i="1"/>
  <c r="G517" i="1"/>
  <c r="H517" i="1"/>
  <c r="F517" i="1"/>
  <c r="G519" i="1"/>
  <c r="H519" i="1"/>
  <c r="F519" i="1"/>
  <c r="G497" i="1"/>
  <c r="H497" i="1"/>
  <c r="H513" i="1"/>
  <c r="G513" i="1"/>
  <c r="F513" i="1"/>
  <c r="G511" i="1"/>
  <c r="H511" i="1"/>
  <c r="F511" i="1"/>
  <c r="G509" i="1"/>
  <c r="H509" i="1"/>
  <c r="F509" i="1"/>
  <c r="G507" i="1"/>
  <c r="H507" i="1"/>
  <c r="F507" i="1"/>
  <c r="G505" i="1"/>
  <c r="H505" i="1"/>
  <c r="F505" i="1"/>
  <c r="G503" i="1"/>
  <c r="H503" i="1"/>
  <c r="F503" i="1"/>
  <c r="G501" i="1"/>
  <c r="H501" i="1"/>
  <c r="F501" i="1"/>
  <c r="G499" i="1"/>
  <c r="H499" i="1"/>
  <c r="F499" i="1"/>
  <c r="G492" i="1"/>
  <c r="H492" i="1"/>
  <c r="F492" i="1"/>
  <c r="G490" i="1"/>
  <c r="H490" i="1"/>
  <c r="F490" i="1"/>
  <c r="G487" i="1"/>
  <c r="G486" i="1" s="1"/>
  <c r="H487" i="1"/>
  <c r="H486" i="1" s="1"/>
  <c r="F487" i="1"/>
  <c r="F486" i="1" s="1"/>
  <c r="G483" i="1"/>
  <c r="H483" i="1"/>
  <c r="F483" i="1"/>
  <c r="G481" i="1"/>
  <c r="H481" i="1"/>
  <c r="F481" i="1"/>
  <c r="G476" i="1"/>
  <c r="H476" i="1"/>
  <c r="F476" i="1"/>
  <c r="G473" i="1"/>
  <c r="H473" i="1"/>
  <c r="F473" i="1"/>
  <c r="G471" i="1"/>
  <c r="H471" i="1"/>
  <c r="F471" i="1"/>
  <c r="G468" i="1"/>
  <c r="G467" i="1" s="1"/>
  <c r="H468" i="1"/>
  <c r="H467" i="1" s="1"/>
  <c r="F468" i="1"/>
  <c r="F467" i="1" s="1"/>
  <c r="G464" i="1"/>
  <c r="H464" i="1"/>
  <c r="F464" i="1"/>
  <c r="G462" i="1"/>
  <c r="H462" i="1"/>
  <c r="F462" i="1"/>
  <c r="G459" i="1"/>
  <c r="G458" i="1" s="1"/>
  <c r="H459" i="1"/>
  <c r="H458" i="1" s="1"/>
  <c r="F459" i="1"/>
  <c r="F458" i="1" s="1"/>
  <c r="G456" i="1"/>
  <c r="H456" i="1"/>
  <c r="F456" i="1"/>
  <c r="G454" i="1"/>
  <c r="H454" i="1"/>
  <c r="F454" i="1"/>
  <c r="G451" i="1"/>
  <c r="H451" i="1"/>
  <c r="F451" i="1"/>
  <c r="G448" i="1"/>
  <c r="H448" i="1"/>
  <c r="F448" i="1"/>
  <c r="G445" i="1"/>
  <c r="H445" i="1"/>
  <c r="F445" i="1"/>
  <c r="G443" i="1"/>
  <c r="H443" i="1"/>
  <c r="F443" i="1"/>
  <c r="G441" i="1"/>
  <c r="H441" i="1"/>
  <c r="F441" i="1"/>
  <c r="G439" i="1"/>
  <c r="H439" i="1"/>
  <c r="F439" i="1"/>
  <c r="G436" i="1"/>
  <c r="H436" i="1"/>
  <c r="F436" i="1"/>
  <c r="G425" i="1"/>
  <c r="H425" i="1"/>
  <c r="F425" i="1"/>
  <c r="G423" i="1"/>
  <c r="H423" i="1"/>
  <c r="F423" i="1"/>
  <c r="G421" i="1"/>
  <c r="H421" i="1"/>
  <c r="F421" i="1"/>
  <c r="G418" i="1"/>
  <c r="H418" i="1"/>
  <c r="F418" i="1"/>
  <c r="G415" i="1"/>
  <c r="H415" i="1"/>
  <c r="F415" i="1"/>
  <c r="G413" i="1"/>
  <c r="H413" i="1"/>
  <c r="F413" i="1"/>
  <c r="G411" i="1"/>
  <c r="H411" i="1"/>
  <c r="F411" i="1"/>
  <c r="G409" i="1"/>
  <c r="H409" i="1"/>
  <c r="F409" i="1"/>
  <c r="G407" i="1"/>
  <c r="H407" i="1"/>
  <c r="F407" i="1"/>
  <c r="G405" i="1"/>
  <c r="H405" i="1"/>
  <c r="G403" i="1"/>
  <c r="H403" i="1"/>
  <c r="F405" i="1"/>
  <c r="F403" i="1"/>
  <c r="G400" i="1"/>
  <c r="G399" i="1" s="1"/>
  <c r="G398" i="1" s="1"/>
  <c r="H400" i="1"/>
  <c r="H399" i="1" s="1"/>
  <c r="H398" i="1" s="1"/>
  <c r="F400" i="1"/>
  <c r="F399" i="1" s="1"/>
  <c r="F398" i="1" s="1"/>
  <c r="G396" i="1"/>
  <c r="H396" i="1"/>
  <c r="F396" i="1"/>
  <c r="G394" i="1"/>
  <c r="H394" i="1"/>
  <c r="F394" i="1"/>
  <c r="G392" i="1"/>
  <c r="H392" i="1"/>
  <c r="F392" i="1"/>
  <c r="G388" i="1"/>
  <c r="G387" i="1" s="1"/>
  <c r="H388" i="1"/>
  <c r="H387" i="1" s="1"/>
  <c r="F388" i="1"/>
  <c r="F387" i="1" s="1"/>
  <c r="G385" i="1"/>
  <c r="H385" i="1"/>
  <c r="F385" i="1"/>
  <c r="G383" i="1"/>
  <c r="H383" i="1"/>
  <c r="F383" i="1"/>
  <c r="G381" i="1"/>
  <c r="H381" i="1"/>
  <c r="F381" i="1"/>
  <c r="G378" i="1"/>
  <c r="H378" i="1"/>
  <c r="F378" i="1"/>
  <c r="G376" i="1"/>
  <c r="H376" i="1"/>
  <c r="F376" i="1"/>
  <c r="G374" i="1"/>
  <c r="H374" i="1"/>
  <c r="F374" i="1"/>
  <c r="G372" i="1"/>
  <c r="H372" i="1"/>
  <c r="F372" i="1"/>
  <c r="G370" i="1"/>
  <c r="H370" i="1"/>
  <c r="F370" i="1"/>
  <c r="G368" i="1"/>
  <c r="H368" i="1"/>
  <c r="F368" i="1"/>
  <c r="G366" i="1"/>
  <c r="H366" i="1"/>
  <c r="F366" i="1"/>
  <c r="G362" i="1"/>
  <c r="G361" i="1" s="1"/>
  <c r="H362" i="1"/>
  <c r="H361" i="1" s="1"/>
  <c r="F362" i="1"/>
  <c r="F361" i="1" s="1"/>
  <c r="F356" i="1"/>
  <c r="F355" i="1" s="1"/>
  <c r="G357" i="1"/>
  <c r="G356" i="1" s="1"/>
  <c r="G355" i="1" s="1"/>
  <c r="H357" i="1"/>
  <c r="H356" i="1" s="1"/>
  <c r="H355" i="1" s="1"/>
  <c r="F357" i="1"/>
  <c r="G353" i="1"/>
  <c r="G352" i="1" s="1"/>
  <c r="G351" i="1" s="1"/>
  <c r="H353" i="1"/>
  <c r="H352" i="1" s="1"/>
  <c r="H351" i="1" s="1"/>
  <c r="F353" i="1"/>
  <c r="F352" i="1" s="1"/>
  <c r="F351" i="1" s="1"/>
  <c r="G349" i="1"/>
  <c r="G348" i="1" s="1"/>
  <c r="G347" i="1" s="1"/>
  <c r="H349" i="1"/>
  <c r="H348" i="1" s="1"/>
  <c r="H347" i="1" s="1"/>
  <c r="F349" i="1"/>
  <c r="F348" i="1" s="1"/>
  <c r="F347" i="1" s="1"/>
  <c r="G345" i="1"/>
  <c r="H345" i="1"/>
  <c r="F345" i="1"/>
  <c r="G343" i="1"/>
  <c r="H343" i="1"/>
  <c r="F343" i="1"/>
  <c r="F342" i="1" s="1"/>
  <c r="F341" i="1" s="1"/>
  <c r="H338" i="1"/>
  <c r="G339" i="1"/>
  <c r="G338" i="1" s="1"/>
  <c r="H339" i="1"/>
  <c r="F339" i="1"/>
  <c r="F338" i="1" s="1"/>
  <c r="G332" i="1"/>
  <c r="H332" i="1"/>
  <c r="F332" i="1"/>
  <c r="G329" i="1"/>
  <c r="G328" i="1" s="1"/>
  <c r="G327" i="1" s="1"/>
  <c r="G326" i="1" s="1"/>
  <c r="H329" i="1"/>
  <c r="H328" i="1" s="1"/>
  <c r="H327" i="1" s="1"/>
  <c r="H326" i="1" s="1"/>
  <c r="F329" i="1"/>
  <c r="F328" i="1" s="1"/>
  <c r="F327" i="1" s="1"/>
  <c r="F326" i="1" s="1"/>
  <c r="G324" i="1"/>
  <c r="G323" i="1" s="1"/>
  <c r="G322" i="1" s="1"/>
  <c r="H324" i="1"/>
  <c r="H323" i="1" s="1"/>
  <c r="H322" i="1" s="1"/>
  <c r="F324" i="1"/>
  <c r="F323" i="1" s="1"/>
  <c r="F322" i="1" s="1"/>
  <c r="F535" i="1" l="1"/>
  <c r="G342" i="1"/>
  <c r="G341" i="1" s="1"/>
  <c r="H470" i="1"/>
  <c r="F475" i="1"/>
  <c r="F489" i="1"/>
  <c r="H516" i="1"/>
  <c r="H515" i="1" s="1"/>
  <c r="G528" i="1"/>
  <c r="G527" i="1" s="1"/>
  <c r="H522" i="1"/>
  <c r="H521" i="1" s="1"/>
  <c r="G545" i="1"/>
  <c r="H380" i="1"/>
  <c r="F470" i="1"/>
  <c r="H489" i="1"/>
  <c r="H391" i="1"/>
  <c r="H390" i="1" s="1"/>
  <c r="G489" i="1"/>
  <c r="F498" i="1"/>
  <c r="F497" i="1" s="1"/>
  <c r="G516" i="1"/>
  <c r="G515" i="1" s="1"/>
  <c r="F522" i="1"/>
  <c r="F521" i="1" s="1"/>
  <c r="H556" i="1"/>
  <c r="H555" i="1" s="1"/>
  <c r="G365" i="1"/>
  <c r="G461" i="1"/>
  <c r="F528" i="1"/>
  <c r="F527" i="1" s="1"/>
  <c r="F461" i="1"/>
  <c r="G470" i="1"/>
  <c r="F516" i="1"/>
  <c r="F515" i="1" s="1"/>
  <c r="F545" i="1"/>
  <c r="G380" i="1"/>
  <c r="F391" i="1"/>
  <c r="F390" i="1" s="1"/>
  <c r="H528" i="1"/>
  <c r="H527" i="1" s="1"/>
  <c r="H535" i="1"/>
  <c r="G331" i="1"/>
  <c r="H342" i="1"/>
  <c r="H341" i="1" s="1"/>
  <c r="H331" i="1" s="1"/>
  <c r="H365" i="1"/>
  <c r="F380" i="1"/>
  <c r="G391" i="1"/>
  <c r="G390" i="1" s="1"/>
  <c r="F402" i="1"/>
  <c r="G475" i="1"/>
  <c r="H545" i="1"/>
  <c r="H402" i="1"/>
  <c r="G535" i="1"/>
  <c r="F365" i="1"/>
  <c r="G402" i="1"/>
  <c r="H461" i="1"/>
  <c r="H475" i="1"/>
  <c r="F331" i="1"/>
  <c r="G320" i="1"/>
  <c r="G319" i="1" s="1"/>
  <c r="G318" i="1" s="1"/>
  <c r="H320" i="1"/>
  <c r="H319" i="1" s="1"/>
  <c r="H318" i="1" s="1"/>
  <c r="F320" i="1"/>
  <c r="F319" i="1" s="1"/>
  <c r="F318" i="1" s="1"/>
  <c r="G316" i="1"/>
  <c r="G315" i="1" s="1"/>
  <c r="H316" i="1"/>
  <c r="H315" i="1" s="1"/>
  <c r="F316" i="1"/>
  <c r="F315" i="1" s="1"/>
  <c r="H313" i="1"/>
  <c r="G313" i="1"/>
  <c r="F313" i="1"/>
  <c r="G311" i="1"/>
  <c r="H311" i="1"/>
  <c r="F311" i="1"/>
  <c r="G309" i="1"/>
  <c r="H309" i="1"/>
  <c r="F309" i="1"/>
  <c r="G305" i="1"/>
  <c r="H305" i="1"/>
  <c r="F305" i="1"/>
  <c r="G302" i="1"/>
  <c r="G301" i="1" s="1"/>
  <c r="G300" i="1" s="1"/>
  <c r="H302" i="1"/>
  <c r="H301" i="1" s="1"/>
  <c r="H300" i="1" s="1"/>
  <c r="F302" i="1"/>
  <c r="F301" i="1" s="1"/>
  <c r="F300" i="1" s="1"/>
  <c r="G298" i="1"/>
  <c r="G297" i="1" s="1"/>
  <c r="G296" i="1" s="1"/>
  <c r="H298" i="1"/>
  <c r="H297" i="1" s="1"/>
  <c r="H296" i="1" s="1"/>
  <c r="F298" i="1"/>
  <c r="F297" i="1" s="1"/>
  <c r="F296" i="1" s="1"/>
  <c r="G294" i="1"/>
  <c r="H294" i="1"/>
  <c r="F294" i="1"/>
  <c r="G292" i="1"/>
  <c r="H292" i="1"/>
  <c r="F292" i="1"/>
  <c r="G290" i="1"/>
  <c r="H290" i="1"/>
  <c r="F290" i="1"/>
  <c r="G288" i="1"/>
  <c r="H288" i="1"/>
  <c r="F288" i="1"/>
  <c r="G286" i="1"/>
  <c r="H286" i="1"/>
  <c r="F286" i="1"/>
  <c r="G284" i="1"/>
  <c r="H284" i="1"/>
  <c r="F284" i="1"/>
  <c r="G282" i="1"/>
  <c r="H282" i="1"/>
  <c r="F282" i="1"/>
  <c r="G278" i="1"/>
  <c r="H278" i="1"/>
  <c r="F278" i="1"/>
  <c r="G275" i="1"/>
  <c r="H275" i="1"/>
  <c r="F275" i="1"/>
  <c r="G271" i="1"/>
  <c r="G270" i="1" s="1"/>
  <c r="G269" i="1" s="1"/>
  <c r="H271" i="1"/>
  <c r="H270" i="1" s="1"/>
  <c r="H269" i="1" s="1"/>
  <c r="F271" i="1"/>
  <c r="F270" i="1" s="1"/>
  <c r="F269" i="1" s="1"/>
  <c r="G266" i="1"/>
  <c r="H266" i="1"/>
  <c r="F266" i="1"/>
  <c r="G264" i="1"/>
  <c r="H264" i="1"/>
  <c r="F264" i="1"/>
  <c r="G260" i="1"/>
  <c r="H260" i="1"/>
  <c r="F260" i="1"/>
  <c r="G257" i="1"/>
  <c r="H257" i="1"/>
  <c r="F257" i="1"/>
  <c r="G255" i="1"/>
  <c r="H255" i="1"/>
  <c r="F255" i="1"/>
  <c r="G252" i="1"/>
  <c r="H252" i="1"/>
  <c r="F252" i="1"/>
  <c r="G250" i="1"/>
  <c r="H250" i="1"/>
  <c r="F250" i="1"/>
  <c r="G247" i="1"/>
  <c r="H247" i="1"/>
  <c r="F247" i="1"/>
  <c r="G245" i="1"/>
  <c r="H245" i="1"/>
  <c r="F245" i="1"/>
  <c r="G242" i="1"/>
  <c r="G241" i="1" s="1"/>
  <c r="H242" i="1"/>
  <c r="H241" i="1" s="1"/>
  <c r="F242" i="1"/>
  <c r="F241" i="1" s="1"/>
  <c r="G239" i="1"/>
  <c r="G238" i="1" s="1"/>
  <c r="H239" i="1"/>
  <c r="H238" i="1" s="1"/>
  <c r="F239" i="1"/>
  <c r="F238" i="1" s="1"/>
  <c r="G236" i="1"/>
  <c r="H236" i="1"/>
  <c r="F236" i="1"/>
  <c r="G234" i="1"/>
  <c r="H234" i="1"/>
  <c r="F234" i="1"/>
  <c r="G232" i="1"/>
  <c r="H232" i="1"/>
  <c r="F232" i="1"/>
  <c r="G228" i="1"/>
  <c r="H228" i="1"/>
  <c r="F228" i="1"/>
  <c r="G225" i="1"/>
  <c r="H225" i="1"/>
  <c r="F225" i="1"/>
  <c r="G223" i="1"/>
  <c r="H223" i="1"/>
  <c r="F223" i="1"/>
  <c r="G221" i="1"/>
  <c r="H221" i="1"/>
  <c r="F221" i="1"/>
  <c r="G219" i="1"/>
  <c r="H219" i="1"/>
  <c r="F219" i="1"/>
  <c r="G216" i="1"/>
  <c r="H216" i="1"/>
  <c r="F216" i="1"/>
  <c r="G214" i="1"/>
  <c r="H214" i="1"/>
  <c r="F214" i="1"/>
  <c r="G212" i="1"/>
  <c r="H212" i="1"/>
  <c r="F212" i="1"/>
  <c r="G208" i="1"/>
  <c r="H208" i="1"/>
  <c r="F208" i="1"/>
  <c r="G205" i="1"/>
  <c r="H205" i="1"/>
  <c r="F205" i="1"/>
  <c r="G202" i="1"/>
  <c r="H202" i="1"/>
  <c r="F202" i="1"/>
  <c r="G199" i="1"/>
  <c r="H199" i="1"/>
  <c r="F199" i="1"/>
  <c r="G196" i="1"/>
  <c r="H196" i="1"/>
  <c r="F196" i="1"/>
  <c r="G193" i="1"/>
  <c r="H193" i="1"/>
  <c r="F193" i="1"/>
  <c r="G190" i="1"/>
  <c r="H190" i="1"/>
  <c r="F190" i="1"/>
  <c r="G187" i="1"/>
  <c r="H187" i="1"/>
  <c r="F187" i="1"/>
  <c r="G184" i="1"/>
  <c r="H184" i="1"/>
  <c r="F184" i="1"/>
  <c r="G181" i="1"/>
  <c r="H181" i="1"/>
  <c r="F181" i="1"/>
  <c r="G178" i="1"/>
  <c r="H178" i="1"/>
  <c r="F178" i="1"/>
  <c r="G176" i="1"/>
  <c r="H176" i="1"/>
  <c r="F176" i="1"/>
  <c r="G173" i="1"/>
  <c r="H173" i="1"/>
  <c r="F173" i="1"/>
  <c r="G169" i="1"/>
  <c r="H169" i="1"/>
  <c r="F169" i="1"/>
  <c r="G166" i="1"/>
  <c r="H166" i="1"/>
  <c r="F166" i="1"/>
  <c r="G163" i="1"/>
  <c r="H163" i="1"/>
  <c r="F163" i="1"/>
  <c r="G161" i="1"/>
  <c r="H161" i="1"/>
  <c r="F161" i="1"/>
  <c r="G417" i="1" l="1"/>
  <c r="F417" i="1"/>
  <c r="H417" i="1"/>
  <c r="G308" i="1"/>
  <c r="G304" i="1" s="1"/>
  <c r="H308" i="1"/>
  <c r="H304" i="1" s="1"/>
  <c r="F263" i="1"/>
  <c r="F308" i="1"/>
  <c r="F304" i="1" s="1"/>
  <c r="H172" i="1"/>
  <c r="G231" i="1"/>
  <c r="H263" i="1"/>
  <c r="F231" i="1"/>
  <c r="F254" i="1"/>
  <c r="G263" i="1"/>
  <c r="G274" i="1"/>
  <c r="G273" i="1" s="1"/>
  <c r="G172" i="1"/>
  <c r="F249" i="1"/>
  <c r="F172" i="1"/>
  <c r="H244" i="1"/>
  <c r="H249" i="1"/>
  <c r="H254" i="1"/>
  <c r="F274" i="1"/>
  <c r="F273" i="1" s="1"/>
  <c r="H231" i="1"/>
  <c r="G244" i="1"/>
  <c r="G249" i="1"/>
  <c r="G254" i="1"/>
  <c r="H274" i="1"/>
  <c r="H273" i="1" s="1"/>
  <c r="F244" i="1"/>
  <c r="F119" i="1"/>
  <c r="F121" i="1"/>
  <c r="F124" i="1"/>
  <c r="F123" i="1" s="1"/>
  <c r="F127" i="1"/>
  <c r="F126" i="1" s="1"/>
  <c r="F132" i="1"/>
  <c r="F131" i="1" s="1"/>
  <c r="F135" i="1"/>
  <c r="F134" i="1" s="1"/>
  <c r="F138" i="1"/>
  <c r="F137" i="1" s="1"/>
  <c r="F146" i="1"/>
  <c r="F148" i="1"/>
  <c r="F152" i="1"/>
  <c r="F154" i="1"/>
  <c r="F156" i="1"/>
  <c r="F158" i="1"/>
  <c r="G158" i="1"/>
  <c r="H158" i="1"/>
  <c r="G156" i="1"/>
  <c r="H156" i="1"/>
  <c r="G154" i="1"/>
  <c r="H154" i="1"/>
  <c r="G152" i="1"/>
  <c r="G151" i="1" s="1"/>
  <c r="H152" i="1"/>
  <c r="H151" i="1" s="1"/>
  <c r="G146" i="1"/>
  <c r="H146" i="1"/>
  <c r="G148" i="1"/>
  <c r="H148" i="1"/>
  <c r="G138" i="1"/>
  <c r="G137" i="1" s="1"/>
  <c r="H138" i="1"/>
  <c r="H137" i="1" s="1"/>
  <c r="G135" i="1"/>
  <c r="G134" i="1" s="1"/>
  <c r="H135" i="1"/>
  <c r="H134" i="1" s="1"/>
  <c r="G132" i="1"/>
  <c r="G131" i="1" s="1"/>
  <c r="H132" i="1"/>
  <c r="H131" i="1" s="1"/>
  <c r="G127" i="1"/>
  <c r="G126" i="1" s="1"/>
  <c r="H127" i="1"/>
  <c r="H126" i="1" s="1"/>
  <c r="G124" i="1"/>
  <c r="G123" i="1" s="1"/>
  <c r="H124" i="1"/>
  <c r="H123" i="1" s="1"/>
  <c r="G121" i="1"/>
  <c r="H121" i="1"/>
  <c r="G119" i="1"/>
  <c r="H119" i="1"/>
  <c r="G115" i="1"/>
  <c r="G114" i="1" s="1"/>
  <c r="H115" i="1"/>
  <c r="H114" i="1" s="1"/>
  <c r="F115" i="1"/>
  <c r="F114" i="1" s="1"/>
  <c r="G112" i="1"/>
  <c r="G111" i="1" s="1"/>
  <c r="H112" i="1"/>
  <c r="H111" i="1" s="1"/>
  <c r="F112" i="1"/>
  <c r="F111" i="1" s="1"/>
  <c r="G98" i="1"/>
  <c r="H98" i="1"/>
  <c r="G100" i="1"/>
  <c r="H100" i="1"/>
  <c r="F100" i="1"/>
  <c r="F98" i="1"/>
  <c r="H95" i="1"/>
  <c r="G95" i="1"/>
  <c r="F95" i="1"/>
  <c r="H93" i="1"/>
  <c r="G93" i="1"/>
  <c r="F93" i="1"/>
  <c r="F90" i="1"/>
  <c r="G90" i="1"/>
  <c r="H90" i="1"/>
  <c r="G88" i="1"/>
  <c r="H88" i="1"/>
  <c r="F88" i="1"/>
  <c r="G84" i="1"/>
  <c r="H84" i="1"/>
  <c r="F84" i="1"/>
  <c r="G82" i="1"/>
  <c r="H82" i="1"/>
  <c r="F82" i="1"/>
  <c r="G80" i="1"/>
  <c r="H80" i="1"/>
  <c r="F80" i="1"/>
  <c r="G72" i="1"/>
  <c r="H72" i="1"/>
  <c r="G74" i="1"/>
  <c r="H74" i="1"/>
  <c r="F72" i="1"/>
  <c r="F74" i="1"/>
  <c r="G68" i="1"/>
  <c r="H68" i="1"/>
  <c r="G66" i="1"/>
  <c r="H66" i="1"/>
  <c r="F68" i="1"/>
  <c r="F66" i="1"/>
  <c r="F65" i="1" s="1"/>
  <c r="F64" i="1" s="1"/>
  <c r="G62" i="1"/>
  <c r="G61" i="1" s="1"/>
  <c r="G60" i="1" s="1"/>
  <c r="H62" i="1"/>
  <c r="H61" i="1" s="1"/>
  <c r="H60" i="1" s="1"/>
  <c r="F62" i="1"/>
  <c r="F61" i="1" s="1"/>
  <c r="F60" i="1" s="1"/>
  <c r="G57" i="1"/>
  <c r="G56" i="1" s="1"/>
  <c r="G55" i="1" s="1"/>
  <c r="H57" i="1"/>
  <c r="H56" i="1" s="1"/>
  <c r="H55" i="1" s="1"/>
  <c r="F57" i="1"/>
  <c r="F56" i="1" s="1"/>
  <c r="F55" i="1" s="1"/>
  <c r="G52" i="1"/>
  <c r="H52" i="1"/>
  <c r="F52" i="1"/>
  <c r="G50" i="1"/>
  <c r="H50" i="1"/>
  <c r="F50" i="1"/>
  <c r="G47" i="1"/>
  <c r="H47" i="1"/>
  <c r="F47" i="1"/>
  <c r="G44" i="1"/>
  <c r="H44" i="1"/>
  <c r="F44" i="1"/>
  <c r="G41" i="1"/>
  <c r="H41" i="1"/>
  <c r="F41" i="1"/>
  <c r="G38" i="1"/>
  <c r="H38" i="1"/>
  <c r="F38" i="1"/>
  <c r="G34" i="1"/>
  <c r="H34" i="1"/>
  <c r="F34" i="1"/>
  <c r="G31" i="1"/>
  <c r="H31" i="1"/>
  <c r="F31" i="1"/>
  <c r="G29" i="1"/>
  <c r="H29" i="1"/>
  <c r="F29" i="1"/>
  <c r="G26" i="1"/>
  <c r="H26" i="1"/>
  <c r="G24" i="1"/>
  <c r="H24" i="1"/>
  <c r="G22" i="1"/>
  <c r="H22" i="1"/>
  <c r="G20" i="1"/>
  <c r="H20" i="1"/>
  <c r="F26" i="1"/>
  <c r="F24" i="1"/>
  <c r="F22" i="1"/>
  <c r="F20" i="1"/>
  <c r="G17" i="1"/>
  <c r="G16" i="1" s="1"/>
  <c r="H17" i="1"/>
  <c r="H16" i="1"/>
  <c r="F17" i="1"/>
  <c r="F16" i="1" s="1"/>
  <c r="G14" i="1"/>
  <c r="H14" i="1"/>
  <c r="G12" i="1"/>
  <c r="H12" i="1"/>
  <c r="F14" i="1"/>
  <c r="F12" i="1"/>
  <c r="F151" i="1" l="1"/>
  <c r="H150" i="1"/>
  <c r="G65" i="1"/>
  <c r="G64" i="1" s="1"/>
  <c r="F130" i="1"/>
  <c r="F97" i="1"/>
  <c r="F77" i="1" s="1"/>
  <c r="F160" i="1"/>
  <c r="H28" i="1"/>
  <c r="G28" i="1"/>
  <c r="F110" i="1"/>
  <c r="G160" i="1"/>
  <c r="G19" i="1"/>
  <c r="F28" i="1"/>
  <c r="H110" i="1"/>
  <c r="G150" i="1"/>
  <c r="F71" i="1"/>
  <c r="F70" i="1" s="1"/>
  <c r="H160" i="1"/>
  <c r="F150" i="1"/>
  <c r="F19" i="1"/>
  <c r="H145" i="1"/>
  <c r="H144" i="1" s="1"/>
  <c r="G145" i="1"/>
  <c r="G144" i="1" s="1"/>
  <c r="H118" i="1"/>
  <c r="G71" i="1"/>
  <c r="G70" i="1" s="1"/>
  <c r="G118" i="1"/>
  <c r="G110" i="1"/>
  <c r="H130" i="1"/>
  <c r="G130" i="1"/>
  <c r="H65" i="1"/>
  <c r="H64" i="1" s="1"/>
  <c r="H71" i="1"/>
  <c r="H70" i="1" s="1"/>
  <c r="F145" i="1"/>
  <c r="F144" i="1" s="1"/>
  <c r="F118" i="1"/>
  <c r="H97" i="1"/>
  <c r="G97" i="1"/>
  <c r="G77" i="1" s="1"/>
  <c r="H19" i="1"/>
  <c r="G11" i="1" l="1"/>
  <c r="F76" i="1"/>
  <c r="F11" i="1"/>
  <c r="H11" i="1"/>
  <c r="G76" i="1"/>
  <c r="G10" i="1" s="1"/>
  <c r="H76" i="1"/>
  <c r="H10" i="1" l="1"/>
  <c r="F10" i="1"/>
</calcChain>
</file>

<file path=xl/sharedStrings.xml><?xml version="1.0" encoding="utf-8"?>
<sst xmlns="http://schemas.openxmlformats.org/spreadsheetml/2006/main" count="1881" uniqueCount="771">
  <si>
    <t xml:space="preserve"> (тыс. руб.)</t>
  </si>
  <si>
    <t>Наименование</t>
  </si>
  <si>
    <t>ЦСР</t>
  </si>
  <si>
    <t>ВР</t>
  </si>
  <si>
    <t>Рз</t>
  </si>
  <si>
    <t>Пр</t>
  </si>
  <si>
    <t>Сумма</t>
  </si>
  <si>
    <t>Всего</t>
  </si>
  <si>
    <t>Муниципальная программа "Развитие и обеспечение деятельности приоритетных направлений в сфере образования в Катав-Ивановском муниципальном районе "</t>
  </si>
  <si>
    <t>01.0.00.00000</t>
  </si>
  <si>
    <t>Компенсация затрат родителей(законных представителея) детей-инвалидов в части организации обучения по основным общеобразовательным программам на дому</t>
  </si>
  <si>
    <t>01.0.00.03020</t>
  </si>
  <si>
    <t>Компенсация затрат родителей(законных представителея) детей-инвалидов в части организации обучения по основным общеобразовательным программам на дому (Социальное обеспечение и иные выплаты населению)</t>
  </si>
  <si>
    <t>300</t>
  </si>
  <si>
    <t>10</t>
  </si>
  <si>
    <t>03</t>
  </si>
  <si>
    <t>Компенсация части платы взимаемой с родителей(законных представителея) за присмотр и уход за детьми в образовательных организациях, релизующих образовательную программу дошкольного образования.</t>
  </si>
  <si>
    <t>01.0.00.04050</t>
  </si>
  <si>
    <t>Компенсация части платы взимаемой с родителей(законных представителея) за присмотр и уход за детьми в образовательных организациях, релизующих образовательную программу дошкольного образования. (Социальное обеспечение и иные выплаты населению)</t>
  </si>
  <si>
    <t>04</t>
  </si>
  <si>
    <t>Реализация отраслевых мероприятий</t>
  </si>
  <si>
    <t>01.0.07.00000</t>
  </si>
  <si>
    <t>Проведение  мероприятий для детей и молодежи</t>
  </si>
  <si>
    <t>01.0.07.43100</t>
  </si>
  <si>
    <t>Проведение  мероприятий для детей и молодежи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</si>
  <si>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100</t>
  </si>
  <si>
    <t>07</t>
  </si>
  <si>
    <t>09</t>
  </si>
  <si>
    <t>Уплата налога на имущество организаций, земельногои транспортного налогов</t>
  </si>
  <si>
    <t>01.0.89.00000</t>
  </si>
  <si>
    <t>Детские дошкольные учреждения</t>
  </si>
  <si>
    <t>01.0.89.42000</t>
  </si>
  <si>
    <t>Детские дошкольные учреждения (Иные бюджетные ассигнования)</t>
  </si>
  <si>
    <t>800</t>
  </si>
  <si>
    <t>01</t>
  </si>
  <si>
    <t>Общеобразовательные учреждения</t>
  </si>
  <si>
    <t>01.0.89.42100</t>
  </si>
  <si>
    <t>Общеобразовательные учреждения (Иные бюджетные ассигнования)</t>
  </si>
  <si>
    <t>02</t>
  </si>
  <si>
    <t>Учреждения дополнительного образования</t>
  </si>
  <si>
    <t>01.0.89.42300</t>
  </si>
  <si>
    <t>Учреждения дополнительного образования (Иные бюджетные ассигнования)</t>
  </si>
  <si>
    <t>Общеобразовательные учреждения  для обучающихся с ограниченными возможностями здоровья</t>
  </si>
  <si>
    <t>01.0.89.43300</t>
  </si>
  <si>
    <t>Общеобразовательные учреждения  для обучающихся с ограниченными возможностями здоровья (Иные бюджетные ассигнования)</t>
  </si>
  <si>
    <t>Обеспечение деятельности (оказание услуг) подведомственных казенных учреждений</t>
  </si>
  <si>
    <t>01.0.99.00000</t>
  </si>
  <si>
    <t>Организация предоставления психолого-педагогической, медицинской и социальной помощи обучающимся, испытывающим трудности в освоении основных общеобразовательных программ,своем развитии ти социальной адаптации</t>
  </si>
  <si>
    <t>01.0.99.03070</t>
  </si>
  <si>
    <t>Организация предоставления психолого-педагогической, медицинской и социальной помощи обучающимся, испытывающим трудности в освоении основных общеобразовательных программ,своем развитии ти социальной адаптации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</si>
  <si>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для обучающихся с ограниченными возможностями здоровья</t>
  </si>
  <si>
    <t>01.0.99.03090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</si>
  <si>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для обучающихся с ограниченными возможностями здоровья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</si>
  <si>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для обучающихся с ограниченными возможностями здоровья (Закупка товаров, работ и услуг для обеспечения государственных (муниципальных) нужд)</t>
  </si>
  <si>
    <t>200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</si>
  <si>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</t>
  </si>
  <si>
    <t>01.0.99.03120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</si>
  <si>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</si>
  <si>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 (Закупка товаров, работ и услуг для обеспечения государственных (муниципальных) нужд)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</si>
  <si>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</si>
  <si>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01.0.99.04010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</si>
  <si>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</si>
  <si>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(Закупка товаров, работ и услуг для обеспечения государственных (муниципальных) нужд)</t>
  </si>
  <si>
    <t>01.0.99.42000</t>
  </si>
  <si>
    <t>Детские дошкольные учреждения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</si>
  <si>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Детские дошкольные учреждения (Закупка товаров, работ и услуг для обеспечения государственных (муниципальных) нужд)</t>
  </si>
  <si>
    <t>01.0.99.42100</t>
  </si>
  <si>
    <t>Общеобразовательные учреждения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</si>
  <si>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Общеобразовательные учреждения (Закупка товаров, работ и услуг для обеспечения государственных (муниципальных) нужд)</t>
  </si>
  <si>
    <t>01.0.99.42300</t>
  </si>
  <si>
    <t>Учреждения дополнительного образования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</si>
  <si>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Учреждения дополнительного образования (Закупка товаров, работ и услуг для обеспечения государственных (муниципальных) нужд)</t>
  </si>
  <si>
    <t>Мероприятия  по проведению оздоровительной кампании детей</t>
  </si>
  <si>
    <t>01.0.99.43200</t>
  </si>
  <si>
    <t>Мероприятия  по проведению оздоровительной кампании детей (Закупка товаров, работ и услуг для обеспечения государственных (муниципальных) нужд)</t>
  </si>
  <si>
    <t>Общеобразовательные учреждения для обучающихся с ограниченными возможностями здоровья</t>
  </si>
  <si>
    <t>01.0.99.43300</t>
  </si>
  <si>
    <t>Общеобразовательные учреждения для обучающихся с ограниченными возможностями здоровья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</si>
  <si>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Общеобразовательные учреждения для обучающихся с ограниченными возможностями здоровья (Закупка товаров, работ и услуг для обеспечения государственных (муниципальных) нужд)</t>
  </si>
  <si>
    <t>Подпрограмма "Гражданско-патриотического воспитания молодежи Катав-Ивановского муниципального района "</t>
  </si>
  <si>
    <t>01.1.00.00000</t>
  </si>
  <si>
    <t>01.1.07.00000</t>
  </si>
  <si>
    <t>Проведение мероприятий для детей и молодежи</t>
  </si>
  <si>
    <t>01.1.07.43100</t>
  </si>
  <si>
    <t>Проведение мероприятий для детей и молодежи (Закупка товаров, работ и услуг для обеспечения государственных (муниципальных) нужд)</t>
  </si>
  <si>
    <t>Проведение мероприятий для детей и молодежи (Социальное обеспечение и иные выплаты населению)</t>
  </si>
  <si>
    <t>Подпрограмма "Формирование кадровой политики в Катав-Ивановском муниципальном районе"</t>
  </si>
  <si>
    <t>01.3.00.00000</t>
  </si>
  <si>
    <t>01.3.07.00000</t>
  </si>
  <si>
    <t>Учебно-методические кабинеты, централизованные бухгалтерии, группы хозяйственного обслуживания, учебные фильмотеки, межшкольные учебно-производственные комбинаты, логопедические пункты</t>
  </si>
  <si>
    <t>01.3.07.45200</t>
  </si>
  <si>
    <t>Учебно-методические кабинеты, централизованные бухгалтерии, группы хозяйственного обслуживания, учебные фильмотеки, межшкольные учебно-производственные комбинаты, логопедические пункты (Закупка товаров, работ и услуг для обеспечения государственных (муниципальных) нужд)</t>
  </si>
  <si>
    <t>Подпрограмма "Повышение уровня пожарной безопасности образовательных организаций Катав-Ивановского муниципального района "</t>
  </si>
  <si>
    <t>01.6.00.00000</t>
  </si>
  <si>
    <t>01.6.99.00000</t>
  </si>
  <si>
    <t>01.6.99.42100</t>
  </si>
  <si>
    <t>01.6.99.43300</t>
  </si>
  <si>
    <t>Общеобразовательные учреждения  для обучающихся с ограниченными возможностями здоровья (Закупка товаров, работ и услуг для обеспечения государственных (муниципальных) нужд)</t>
  </si>
  <si>
    <t>Подпрограмма "Повышение энергетической эффективности и сокращение энергетических издержек в образовательных организациях Катав-Ивановского муниципального района "</t>
  </si>
  <si>
    <t>01.9.00.00000</t>
  </si>
  <si>
    <t>01.9.99.00000</t>
  </si>
  <si>
    <t>01.9.99.42000</t>
  </si>
  <si>
    <t>01.9.99.42300</t>
  </si>
  <si>
    <t>Муниципальная программа "Развитие и сохранение культуры и искусства Катав-Ивановского муниципального района "</t>
  </si>
  <si>
    <t>02.0.00.00000</t>
  </si>
  <si>
    <t>Подпрограмма "Укрепление материально-технической базы, ремонт учреждений подведомственных Управления культуры Катав-Ивановского муниципального района "</t>
  </si>
  <si>
    <t>02.1.00.00000</t>
  </si>
  <si>
    <t>Проведение ремонтных работ,противопожарных мероприятий,энергосбережающих мероприятий в зданиях учреждений культуры,находящихся в муниципальной собственности и приобретение основных средств для муниципальных учреждений</t>
  </si>
  <si>
    <t>02.1.00.68110</t>
  </si>
  <si>
    <t>Проведение ремонтных работ,противопожарных мероприятий,энергосбережающих мероприятий в зданиях учреждений культуры,находящихся в муниципальной собственности и приобретение основных средств для муниципальных учреждений (Закупка товаров, работ и услуг для обеспечения государственных (муниципальных) нужд)</t>
  </si>
  <si>
    <t>08</t>
  </si>
  <si>
    <t>Проведение ремонтных работ,противопожарных и энергосбережающих мероприятий в зданиях муниципальных учреждений дополнительного образования в сфере культуры и искусства</t>
  </si>
  <si>
    <t>02.1.00.68120</t>
  </si>
  <si>
    <t>Проведение ремонтных работ,противопожарных и энергосбережающих мероприятий в зданиях муниципальных учреждений дополнительного образования в сфере культуры и искусства (Закупка товаров, работ и услуг для обеспечения государственных (муниципальных) нужд)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</si>
  <si>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</si>
  <si>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02.1.00.L4670</t>
  </si>
  <si>
    <t>Обеспечение развития и укрепления материально-технической базы домов культуры в населенных пунктах с числом жителей до 50 тысяч человек (Закупка товаров, работ и услуг для обеспечения государственных (муниципальных) нужд)</t>
  </si>
  <si>
    <t>Софинансирование на проведение ремонтных работ,противопожарных мероприятий,энергосбережающих мероприятий в зданиях учреждений культуры,находящихся в муниципальной собственности и приобретение основных средств для муниципальных учреждений</t>
  </si>
  <si>
    <t>02.1.00.S8110</t>
  </si>
  <si>
    <t>Софинансирование на проведение ремонтных работ,противопожарных мероприятий,энергосбережающих мероприятий в зданиях учреждений культуры,находящихся в муниципальной собственности и приобретение основных средств для муниципальных учреждений (Закупка товаров, работ и услуг для обеспечения государственных (муниципальных) нужд)</t>
  </si>
  <si>
    <t>Софинансирование на проведение ремонтных работ,противопожарных и энергосбережающих мероприятий в зданиях муниципальных учреждений дополнительного образования в сфере культуры и искусства</t>
  </si>
  <si>
    <t>02.1.00.S8120</t>
  </si>
  <si>
    <t>Софинансирование на проведение ремонтных работ,противопожарных и энергосбережающих мероприятий в зданиях муниципальных учреждений дополнительного образования в сфере культуры и искусства (Закупка товаров, работ и услуг для обеспечения государственных (муниципальных) нужд)</t>
  </si>
  <si>
    <t>Капитальные вложения в объекты муниципальной собственности</t>
  </si>
  <si>
    <t>02.1.09.00000</t>
  </si>
  <si>
    <t>Строительство зданий для учреждениий культуры и учреждений дополнительного образования в сфере культуры и искусства (ОБ) (клуб "Маяк)</t>
  </si>
  <si>
    <t>02.1.09.68130</t>
  </si>
  <si>
    <t>Строительство зданий для учреждениий культуры и учреждений дополнительного образования в сфере культуры и искусства (ОБ) (клуб "Маяк) (Капитальные вложения в объекты государственной (муниципальной) собственности)</t>
  </si>
  <si>
    <t>400</t>
  </si>
  <si>
    <t>Софинансирование на строительство клуба "Маяк"</t>
  </si>
  <si>
    <t>02.1.09.S6813</t>
  </si>
  <si>
    <t>Софинансирование на строительство клуба "Маяк" (Капитальные вложения в объекты государственной (муниципальной) собственности)</t>
  </si>
  <si>
    <t>Обеспечение деятельности (оказания услуг) подведомственных казенных учреждений</t>
  </si>
  <si>
    <t>02.1.99.00000</t>
  </si>
  <si>
    <t>Учреждения культуры и мероприятия в сфере культуры</t>
  </si>
  <si>
    <t>02.1.99.44000</t>
  </si>
  <si>
    <t>Учреждения культуры и мероприятия в сфере культуры (Закупка товаров, работ и услуг для обеспечения государственных (муниципальных) нужд)</t>
  </si>
  <si>
    <t>Библиотеки</t>
  </si>
  <si>
    <t>02.1.99.44200</t>
  </si>
  <si>
    <t>Библиотеки (Закупка товаров, работ и услуг для обеспечения государственных (муниципальных) нужд)</t>
  </si>
  <si>
    <t>Подпрограмма "Развитие и сохранение историко-культурного наследия в Катав-Ивановском муниципальном районе "</t>
  </si>
  <si>
    <t>02.2.00.00000</t>
  </si>
  <si>
    <t>Уплата налога на имущество организаций, земельного и транспортного налогов</t>
  </si>
  <si>
    <t>02.2.89.00000</t>
  </si>
  <si>
    <t>Музеи и постоянные выставки</t>
  </si>
  <si>
    <t>02.2.89.44100</t>
  </si>
  <si>
    <t>Музеи и постоянные выставки (Иные бюджетные ассигнования)</t>
  </si>
  <si>
    <t>02.2.99.00000</t>
  </si>
  <si>
    <t>02.2.99.44100</t>
  </si>
  <si>
    <t>Музеи и постоянные выставки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</si>
  <si>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Музеи и постоянные выставки (Закупка товаров, работ и услуг для обеспечения государственных (муниципальных) нужд)</t>
  </si>
  <si>
    <t>Подпрограмма "Развитие системы художественного образования, выявление и поддержка молодых дарований "</t>
  </si>
  <si>
    <t>02.3.00.00000</t>
  </si>
  <si>
    <t>02.3.89.00000</t>
  </si>
  <si>
    <t>02.3.89.42300</t>
  </si>
  <si>
    <t>02.3.99.00000</t>
  </si>
  <si>
    <t>02.3.99.42300</t>
  </si>
  <si>
    <t>Подпрограмма "Обеспечение доступности информационных ресурсов населению Катав-Ивановского района через библиотечное обслуживание "</t>
  </si>
  <si>
    <t>02.4.00.00000</t>
  </si>
  <si>
    <t>Модернизация библиотек в части комплектования книжных фондов библиотек муниципальных образований и государственных общедоступных библиотек</t>
  </si>
  <si>
    <t>02.4.00.R5191</t>
  </si>
  <si>
    <t>Модернизация библиотек в части комплектования книжных фондов библиотек муниципальных образований и государственных общедоступных библиотек (Закупка товаров, работ и услуг для обеспечения государственных (муниципальных) нужд)</t>
  </si>
  <si>
    <t>Софинансирование на модернизацию библиотек в части комплектования книжных фондов библиотек муниципальных образований и государственных общедоступных библиотек</t>
  </si>
  <si>
    <t>02.4.00.S5191</t>
  </si>
  <si>
    <t>Софинансирование на модернизацию библиотек в части комплектования книжных фондов библиотек муниципальных образований и государственных общедоступных библиотек (Закупка товаров, работ и услуг для обеспечения государственных (муниципальных) нужд)</t>
  </si>
  <si>
    <t>02.4.89.00000</t>
  </si>
  <si>
    <t>02.4.89.44200</t>
  </si>
  <si>
    <t>Библиотеки (Иные бюджетные ассигнования)</t>
  </si>
  <si>
    <t>02.4.99.00000</t>
  </si>
  <si>
    <t>02.4.99.44200</t>
  </si>
  <si>
    <t>Библиотеки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</si>
  <si>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Подпрограмма "Сохранение традиционного художественного творчества, национальных культур и развития культурно-досуговой деятельности "</t>
  </si>
  <si>
    <t>02.5.00.00000</t>
  </si>
  <si>
    <t>02.5.07.00000</t>
  </si>
  <si>
    <t>02.5.07.44000</t>
  </si>
  <si>
    <t>02.5.89.00000</t>
  </si>
  <si>
    <t>02.5.89.44000</t>
  </si>
  <si>
    <t>Учреждения культуры и мероприятия в сфере культуры (Иные бюджетные ассигнования)</t>
  </si>
  <si>
    <t>02.5.99.00000</t>
  </si>
  <si>
    <t>02.5.99.44000</t>
  </si>
  <si>
    <t>Учреждения культуры и мероприятия в сфере культуры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</si>
  <si>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Подпрограмма по повышению уровня противопожарной безопасности учреждений культуры Катав-Ивановского муниципального района</t>
  </si>
  <si>
    <t>02.7.00.00000</t>
  </si>
  <si>
    <t>02.7.99.00000</t>
  </si>
  <si>
    <t>02.7.99.42300</t>
  </si>
  <si>
    <t>02.7.99.44200</t>
  </si>
  <si>
    <t>Национальный проект "Культура"</t>
  </si>
  <si>
    <t>02.8.00.00000</t>
  </si>
  <si>
    <t>Региональный проект "Культурная среда"</t>
  </si>
  <si>
    <t>02.8.A1.00000</t>
  </si>
  <si>
    <t>Модернизация региональных и муниципальных детских школ искусств по видам искуств</t>
  </si>
  <si>
    <t>02.8.A1.5519E</t>
  </si>
  <si>
    <t>Модернизация региональных и муниципальных детских школ искусств по видам искуств (Закупка товаров, работ и услуг для обеспечения государственных (муниципальных) нужд)</t>
  </si>
  <si>
    <t>Укрепление материально-технической базы и оснащение оборудованием детских школ искуств</t>
  </si>
  <si>
    <t>Укрепление материально-технической базы и оснащение оборудованием детских школ искуств (Закупка товаров, работ и услуг для обеспечения государственных (муниципальных) нужд)</t>
  </si>
  <si>
    <t>Обеспечение специализированным автотранспортом(автоклубы)</t>
  </si>
  <si>
    <t>02.8.A1.68080</t>
  </si>
  <si>
    <t>Обеспечение специализированным автотранспортом(автоклубы) (Закупка товаров, работ и услуг для обеспечения государственных (муниципальных) нужд)</t>
  </si>
  <si>
    <t>Софинансирование на модернизацию региональных и муниципальных детских школ искусств по видам искуств</t>
  </si>
  <si>
    <t>02.8.A1.S519E</t>
  </si>
  <si>
    <t>Софинансирование на модернизацию региональных и муниципальных детских школ искусств по видам искуств (Закупка товаров, работ и услуг для обеспечения государственных (муниципальных) нужд)</t>
  </si>
  <si>
    <t>Софинансирование на укрепление материально-технической базы и оснащение оборудованием детских школ искуств</t>
  </si>
  <si>
    <t>Софинансирование на укрепление материально-технической базы и оснащение оборудованием детских школ искуств (Закупка товаров, работ и услуг для обеспечения государственных (муниципальных) нужд)</t>
  </si>
  <si>
    <t>Софинансирование на обеспечение специализированным автотранспортом(автоклубы)</t>
  </si>
  <si>
    <t>02.8.A1.S8080</t>
  </si>
  <si>
    <t>Софинансирование на обеспечение специализированным автотранспортом(автоклубы) (Закупка товаров, работ и услуг для обеспечения государственных (муниципальных) нужд)</t>
  </si>
  <si>
    <t>Муниципальная программа "Повышение эффективности мер по социальной защите и поддержке населения Катав-Ивановского муниципального района "</t>
  </si>
  <si>
    <t>03.0.00.00000</t>
  </si>
  <si>
    <t>Центральный аппарат за счет средств местного бюджета</t>
  </si>
  <si>
    <t>03.0.00.20401</t>
  </si>
  <si>
    <t>Центральный аппарат за счет средств местного бюджета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</si>
  <si>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06</t>
  </si>
  <si>
    <t>Организация работы органов управления социальной защиты населения</t>
  </si>
  <si>
    <t>03.0.00.28080</t>
  </si>
  <si>
    <t>Организация работы органов управления социальной защиты населения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</si>
  <si>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Организация работы органов управления социальной защиты населения (Закупка товаров, работ и услуг для обеспечения государственных (муниципальных) нужд)</t>
  </si>
  <si>
    <t>Организация и осуществление деятельности по опеке и попечительству</t>
  </si>
  <si>
    <t>03.0.00.28110</t>
  </si>
  <si>
    <t>Организация и осуществление деятельности по опеке и попечительству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</si>
  <si>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Организация и осуществление деятельности по опеке и попечительству (Закупка товаров, работ и услуг для обеспечения государственных (муниципальных) нужд)</t>
  </si>
  <si>
    <t>Предоставление гражданам субсидий на оплату жилого помещения и коммунальных услуг</t>
  </si>
  <si>
    <t>03.0.00.28370</t>
  </si>
  <si>
    <t>Предоставление гражданам субсидий на оплату жилого помещения и коммунальных услуг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</si>
  <si>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Предоставление гражданам субсидий на оплату жилого помещения и коммунальных услуг (Закупка товаров, работ и услуг для обеспечения государственных (муниципальных) нужд)</t>
  </si>
  <si>
    <t>Реализация иных государственных функций в области социальной политики</t>
  </si>
  <si>
    <t>03.0.06.00000</t>
  </si>
  <si>
    <t>Меры социальной поддержки граждан</t>
  </si>
  <si>
    <t>03.0.06.06300</t>
  </si>
  <si>
    <t>Меры социальной поддержки граждан (Закупка товаров, работ и услуг для обеспечения государственных (муниципальных) нужд)</t>
  </si>
  <si>
    <t>Меры социальной поддержки граждан (Предоставление субсидий бюджетным, автономным учреждениям и иным некоммерческим организациям)</t>
  </si>
  <si>
    <t>600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</si>
  <si>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 в соответствии с Законом Челябинской области"О мерах социальной поддержки детей-сирот и детей,оставшихся без попечения родителей,вознаграждении,причитающемся приемному родителю,и социальных гарантиях приемной семье"</t>
  </si>
  <si>
    <t>03.0.06.28130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</si>
  <si>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 в соответствии с Законом Челябинской области"О мерах социальной поддержки детей-сирот и детей,оставшихся без попечения родителей,вознаграждении,причитающемся приемному родителю,и социальных гарантиях приемной семье" (Капитальные вложения в объекты государственной (муниципальной) собственности)</t>
  </si>
  <si>
    <t>Содержание ребенка в семье опекуна и приемной семье, а также вознаграждение, причитающееся приемному родителю, в соответствии с Законом Челябинской области «О мерах социальной поддержки детей-сирот и детей, оставшихся без попечения родителей, вознаграждении, причитающемся приемному родителю, и социальных гарантиях приемной семье»</t>
  </si>
  <si>
    <t>03.0.06.28140</t>
  </si>
  <si>
    <t>Содержание ребенка в семье опекуна и приемной семье, а также вознаграждение, причитающееся приемному родителю, в соответствии с Законом Челябинской области «О мерах социальной поддержки детей-сирот и детей, оставшихся без попечения родителей, вознаграждении, причитающемся приемному родителю, и социальных гарантиях приемной семье» (Закупка товаров, работ и услуг для обеспечения государственных (муниципальных) нужд)</t>
  </si>
  <si>
    <t>Содержание ребенка в семье опекуна и приемной семье, а также вознаграждение, причитающееся приемному родителю, в соответствии с Законом Челябинской области «О мерах социальной поддержки детей-сирот и детей, оставшихся без попечения родителей, вознаграждении, причитающемся приемному родителю, и социальных гарантиях приемной семье» (Социальное обеспечение и иные выплаты населению)</t>
  </si>
  <si>
    <t>Пособие на ребенка в соответствии с Законом Челябинской области «О пособии на ребенка»</t>
  </si>
  <si>
    <t>03.0.06.28190</t>
  </si>
  <si>
    <t>Пособие на ребенка в соответствии с Законом Челябинской области «О пособии на ребенка» (Закупка товаров, работ и услуг для обеспечения государственных (муниципальных) нужд)</t>
  </si>
  <si>
    <t>Пособие на ребенка в соответствии с Законом Челябинской области «О пособии на ребенка» (Социальное обеспечение и иные выплаты населению)</t>
  </si>
  <si>
    <t>Ежемесячная денежная выплата на оплату жилья и коммунальных услуг многодетной семье в соответствии с Законом Челябинской области «О статусе и дополнительных мерах социальной поддержки многодетной семьи в Челябинской области»</t>
  </si>
  <si>
    <t>03.0.06.28220</t>
  </si>
  <si>
    <t>Ежемесячная денежная выплата на оплату жилья и коммунальных услуг многодетной семье в соответствии с Законом Челябинской области «О статусе и дополнительных мерах социальной поддержки многодетной семьи в Челябинской области» (Закупка товаров, работ и услуг для обеспечения государственных (муниципальных) нужд)</t>
  </si>
  <si>
    <t>Ежемесячная денежная выплата на оплату жилья и коммунальных услуг многодетной семье в соответствии с Законом Челябинской области «О статусе и дополнительных мерах социальной поддержки многодетной семьи в Челябинской области» (Социальное обеспечение и иные выплаты населению)</t>
  </si>
  <si>
    <t>Ежемесячная денежная выплата в соответствии с Законом Челябинской области «О мерах социальной поддержки ветеранов в Челябинской области»</t>
  </si>
  <si>
    <t>03.0.06.28300</t>
  </si>
  <si>
    <t>Ежемесячная денежная выплата в соответствии с Законом Челябинской области «О мерах социальной поддержки ветеранов в Челябинской области» (Закупка товаров, работ и услуг для обеспечения государственных (муниципальных) нужд)</t>
  </si>
  <si>
    <t>Ежемесячная денежная выплата в соответствии с Законом Челябинской области «О мерах социальной поддержки ветеранов в Челябинской области» (Социальное обеспечение и иные выплаты населению)</t>
  </si>
  <si>
    <t>Ежемесячная денежная выплата в соответствии с Законом Челябинской области «О мерах социальной поддержки жертв политических репрессий в Челябинской области»</t>
  </si>
  <si>
    <t>03.0.06.28310</t>
  </si>
  <si>
    <t>Ежемесячная денежная выплата в соответствии с Законом Челябинской области «О мерах социальной поддержки жертв политических репрессий в Челябинской области» (Закупка товаров, работ и услуг для обеспечения государственных (муниципальных) нужд)</t>
  </si>
  <si>
    <t>Ежемесячная денежная выплата в соответствии с Законом Челябинской области «О мерах социальной поддержки жертв политических репрессий в Челябинской области» (Социальное обеспечение и иные выплаты населению)</t>
  </si>
  <si>
    <t>Ежемесячная денежная выплата в соответствии с Законом Челябинской области «О звании «Ветеран труда Челябинской области»</t>
  </si>
  <si>
    <t>03.0.06.28320</t>
  </si>
  <si>
    <t>Ежемесячная денежная выплата в соответствии с Законом Челябинской области «О звании «Ветеран труда Челябинской области» (Закупка товаров, работ и услуг для обеспечения государственных (муниципальных) нужд)</t>
  </si>
  <si>
    <t>Ежемесячная денежная выплата в соответствии с Законом Челябинской области «О звании «Ветеран труда Челябинской области» (Социальное обеспечение и иные выплаты населению)</t>
  </si>
  <si>
    <t>Компенсация расходов на оплату жилых помещений и коммунальных услуг в соответствии с Законом Челябинской области «О дополнительных мерах социальной защиты отдельных категорий граждан в Челябинской области»</t>
  </si>
  <si>
    <t>03.0.06.28330</t>
  </si>
  <si>
    <t>Компенсация расходов на оплату жилых помещений и коммунальных услуг в соответствии с Законом Челябинской области «О дополнительных мерах социальной защиты отдельных категорий граждан в Челябинской области» (Закупка товаров, работ и услуг для обеспечения государственных (муниципальных) нужд)</t>
  </si>
  <si>
    <t>Компенсация расходов на оплату жилых помещений и коммунальных услуг в соответствии с Законом Челябинской области «О дополнительных мерах социальной защиты отдельных категорий граждан в Челябинской области» (Социальное обеспечение и иные выплаты населению)</t>
  </si>
  <si>
    <t>Компенсационные выплаты за пользование услугами связи в соответствии с Законом Челябинской области «О дополнительных мерах социальной защиты отдельных категорий граждан в Челябинской области»</t>
  </si>
  <si>
    <t>03.0.06.28340</t>
  </si>
  <si>
    <t>Компенсационные выплаты за пользование услугами связи в соответствии с Законом Челябинской области «О дополнительных мерах социальной защиты отдельных категорий граждан в Челябинской области» (Закупка товаров, работ и услуг для обеспечения государственных (муниципальных) нужд)</t>
  </si>
  <si>
    <t>Компенсационные выплаты за пользование услугами связи в соответствии с Законом Челябинской области «О дополнительных мерах социальной защиты отдельных категорий граждан в Челябинской области» (Социальное обеспечение и иные выплаты населению)</t>
  </si>
  <si>
    <t>Компенсация расходов на уплату взноса на капитальный ремонт общего имущества в многоквартирном доме в соответствии с Законом Челябинской области"О дополнительных мерах социальной поддержки отдельных категорий граждан в Челябинской области"</t>
  </si>
  <si>
    <t>03.0.06.28350</t>
  </si>
  <si>
    <t>Компенсация расходов на уплату взноса на капитальный ремонт общего имущества в многоквартирном доме в соответствии с Законом Челябинской области"О дополнительных мерах социальной поддержки отдельных категорий граждан в Челябинской области" (Закупка товаров, работ и услуг для обеспечения государственных (муниципальных) нужд)</t>
  </si>
  <si>
    <t>Компенсация расходов на уплату взноса на капитальный ремонт общего имущества в многоквартирном доме в соответствии с Законом Челябинской области"О дополнительных мерах социальной поддержки отдельных категорий граждан в Челябинской области" (Социальное обеспечение и иные выплаты населению)</t>
  </si>
  <si>
    <t>03.0.06.28370</t>
  </si>
  <si>
    <t>Предоставление гражданам субсидий на оплату жилого помещения и коммунальных услуг (Социальное обеспечение и иные выплаты населению)</t>
  </si>
  <si>
    <t>Осуществление мер социальной поддержки граждан, работающих и проживающих в сельских населенных пунктах и рабочих поселках Челябинской области</t>
  </si>
  <si>
    <t>03.0.06.28380</t>
  </si>
  <si>
    <t>Осуществление мер социальной поддержки граждан, работающих и проживающих в сельских населенных пунктах и рабочих поселках Челябинской области (Закупка товаров, работ и услуг для обеспечения государственных (муниципальных) нужд)</t>
  </si>
  <si>
    <t>Осуществление мер социальной поддержки граждан, работающих и проживающих в сельских населенных пунктах и рабочих поселках Челябинской области (Социальное обеспечение и иные выплаты населению)</t>
  </si>
  <si>
    <t>Осуществление мер социальной поддержки граждан, работающих и проживающих в сельских населенных пунктах и рабочих поселках Челябинской области (Предоставление субсидий бюджетным, автономным учреждениям и иным некоммерческим организациям)</t>
  </si>
  <si>
    <t>Возмещение стоимости услуг по погребению и выплата социального пособия на погребение в соответствии с Законом Челябинской области «О возмещении стоимости услуг по погребению и выплате социального пособия на погребение»</t>
  </si>
  <si>
    <t>03.0.06.28390</t>
  </si>
  <si>
    <t>Возмещение стоимости услуг по погребению и выплата социального пособия на погребение в соответствии с Законом Челябинской области «О возмещении стоимости услуг по погребению и выплате социального пособия на погребение» (Социальное обеспечение и иные выплаты населению)</t>
  </si>
  <si>
    <t>Адресная субсидия гражданам в связи с ростом платы за коммунальные услуги</t>
  </si>
  <si>
    <t>03.0.06.28400</t>
  </si>
  <si>
    <t>Адресная субсидия гражданам в связи с ростом платы за коммунальные услуги (Социальное обеспечение и иные выплаты населению)</t>
  </si>
  <si>
    <t>Ежемесячное социальное пособие в соответствии с Законом Челябинской области "О дополнительных мерах социальной поддержки детей погибших участников Великой Отечественной войны и приравненых к ним лиц"</t>
  </si>
  <si>
    <t>03.0.06.28410</t>
  </si>
  <si>
    <t>Ежемесячное социальное пособие в соответствии с Законом Челябинской области "О дополнительных мерах социальной поддержки детей погибших участников Великой Отечественной войны и приравненых к ним лиц" (Закупка товаров, работ и услуг для обеспечения государственных (муниципальных) нужд)</t>
  </si>
  <si>
    <t>Ежемесячное социальное пособие в соответствии с Законом Челябинской области "О дополнительных мерах социальной поддержки детей погибших участников Великой Отечественной войны и приравненых к ним лиц" (Социальное обеспечение и иные выплаты населению)</t>
  </si>
  <si>
    <t>Реализация переданных государственных полномочий по назначению государственной социальной помощи отдельным категориям граждан,в том числе на основании социального контракта</t>
  </si>
  <si>
    <t>03.0.06.28540</t>
  </si>
  <si>
    <t>Реализация переданных государственных полномочий по назначению государственной социальной помощи отдельным категориям граждан,в том числе на основании социального контракта (Закупка товаров, работ и услуг для обеспечения государственных (муниципальных) нужд)</t>
  </si>
  <si>
    <t>Реализация переданных государственных полномочий по назначению гражданам единовременной социальной выплаты и формированию электронных реестров для зачисления денежных средств на счета физических лиц в кредитных организациях</t>
  </si>
  <si>
    <t>03.0.06.28580</t>
  </si>
  <si>
    <t>Реализация переданных государственных полномочий по назначению гражданам единовременной социальной выплаты и формированию электронных реестров для зачисления денежных средств на счета физических лиц в кредитных организациях (Межбюджетные трансферты)</t>
  </si>
  <si>
    <t>500</t>
  </si>
  <si>
    <t>Другие мероприятия в области социальной политики</t>
  </si>
  <si>
    <t>03.0.06.51400</t>
  </si>
  <si>
    <t>Другие мероприятия в области социальной политики (Социальное обеспечение и иные выплаты населению)</t>
  </si>
  <si>
    <t>Реализация полномочий Российской Федерации по осуществлению ежегодной денежной выплаты лицам, награжденным нагрудным знаком «Почетный донор России»</t>
  </si>
  <si>
    <t>03.0.06.52200</t>
  </si>
  <si>
    <t>Реализация полномочий Российской Федерации по осуществлению ежегодной денежной выплаты лицам, награжденным нагрудным знаком «Почетный донор России» (Закупка товаров, работ и услуг для обеспечения государственных (муниципальных) нужд)</t>
  </si>
  <si>
    <t>Реализация полномочий Российской Федерации по осуществлению ежегодной денежной выплаты лицам, награжденным нагрудным знаком «Почетный донор России» (Социальное обеспечение и иные выплаты населению)</t>
  </si>
  <si>
    <t>Реализация полномочий Российской Федерации на оплату жилищно-коммунальных услуг отдельным категориям граждан</t>
  </si>
  <si>
    <t>03.0.06.52500</t>
  </si>
  <si>
    <t>Реализация полномочий Российской Федерации на оплату жилищно-коммунальных услуг отдельным категориям граждан (Закупка товаров, работ и услуг для обеспечения государственных (муниципальных) нужд)</t>
  </si>
  <si>
    <t>Реализация полномочий Российской Федерации на оплату жилищно-коммунальных услуг отдельным категориям граждан (Социальное обеспечение и иные выплаты населению)</t>
  </si>
  <si>
    <t>03.0.07.00000</t>
  </si>
  <si>
    <t>Реабилитация инвалидов различными методами</t>
  </si>
  <si>
    <t>03.0.07.50007</t>
  </si>
  <si>
    <t>Реабилитация инвалидов различными методами (Предоставление субсидий бюджетным, автономным учреждениям и иным некоммерческим организациям)</t>
  </si>
  <si>
    <t>Социальная поддержка семей и укрепление семейных ценностей</t>
  </si>
  <si>
    <t>03.0.07.50008</t>
  </si>
  <si>
    <t>Социальная поддержка семей и укрепление семейных ценностей (Предоставление субсидий бюджетным, автономным учреждениям и иным некоммерческим организациям)</t>
  </si>
  <si>
    <t>Предоставление срочных социальных услуг для преодоления трудной жизненной ситуации</t>
  </si>
  <si>
    <t>03.0.07.50055</t>
  </si>
  <si>
    <t>Предоставление срочных социальных услуг для преодоления трудной жизненной ситуации (Предоставление субсидий бюджетным, автономным учреждениям и иным некоммерческим организациям)</t>
  </si>
  <si>
    <t>Финансовое обеспечение государственного задания на оказание государственных услуг(выполнение работ)</t>
  </si>
  <si>
    <t>03.0.10.00000</t>
  </si>
  <si>
    <t>Реализация переданных государственных полномочий по социальному обслуживанию граждан</t>
  </si>
  <si>
    <t>03.0.10.28000</t>
  </si>
  <si>
    <t>Реализация переданных государственных полномочий по социальному обслуживанию граждан (Предоставление субсидий бюджетным, автономным учреждениям и иным некоммерческим организациям)</t>
  </si>
  <si>
    <t>Субсидия бюджетным учреждениям на иные цели</t>
  </si>
  <si>
    <t>03.0.20.00000</t>
  </si>
  <si>
    <t>Приобретение технических средств реабилитации для пкнктов проката в муниципальных учреждениях системы социальной защиты населения</t>
  </si>
  <si>
    <t>03.0.20.08080</t>
  </si>
  <si>
    <t>Приобретение технических средств реабилитации для пкнктов проката в муниципальных учреждениях системы социальной защиты населения (Предоставление субсидий бюджетным, автономным учреждениям и иным некоммерческим организациям)</t>
  </si>
  <si>
    <t>Уплата налога на имущество организаций,земельного, транспортного налогов</t>
  </si>
  <si>
    <t>03.0.89.00000</t>
  </si>
  <si>
    <t>03.0.89.20401</t>
  </si>
  <si>
    <t>Центральный аппарат за счет средств местного бюджета (Иные бюджетные ассигнования)</t>
  </si>
  <si>
    <t>Расходы за счет субвенции из областного бюджета на реализацию переданных государственных полномочий по социальному обслуживанию граждан</t>
  </si>
  <si>
    <t>03.0.89.28000</t>
  </si>
  <si>
    <t>Расходы за счет субвенции из областного бюджета на реализацию переданных государственных полномочий по социальному обслуживанию граждан (Иные бюджетные ассигнования)</t>
  </si>
  <si>
    <t>Выполнение публично нормативных обязательств</t>
  </si>
  <si>
    <t>03.0.95.00000</t>
  </si>
  <si>
    <t>Решение Собрания депутатов Катав-Ивановского муниципального района "Об утверждении положения о назначении и выплате пенсии за выслугу лет муниципальным служащим в органах местного самоуправления Катав-Ивановского муниципального района"</t>
  </si>
  <si>
    <t>03.0.95.49100</t>
  </si>
  <si>
    <t>Решение Собрания депутатов Катав-Ивановского муниципального района "Об утверждении положения о назначении и выплате пенсии за выслугу лет муниципальным служащим в органах местного самоуправления Катав-Ивановского муниципального района" (Социальное обеспечение и иные выплаты населению)</t>
  </si>
  <si>
    <t>03.0.95.51400</t>
  </si>
  <si>
    <t>Обеспечение деятельности(оказание услуг)подведомственных казенных учреждений</t>
  </si>
  <si>
    <t>03.0.99.00000</t>
  </si>
  <si>
    <t>Приобретение специализированного автотранспорта для муниципальных учреждений социальной защиты населения</t>
  </si>
  <si>
    <t>03.0.99.08040</t>
  </si>
  <si>
    <t>Приобретение специализированного автотранспорта для муниципальных учреждений социальной защиты населения (Закупка товаров, работ и услуг для обеспечения государственных (муниципальных) нужд)</t>
  </si>
  <si>
    <t>03.0.99.28000</t>
  </si>
  <si>
    <t>Расходы за счет субвенции из областного бюджета на реализацию переданных государственных полномочий по социальному обслуживанию граждан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</si>
  <si>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за счет субвенции из областного бюджета на реализацию переданных государственных полномочий по социальному обслуживанию граждан (Закупка товаров, работ и услуг для обеспечения государственных (муниципальных) нужд)</t>
  </si>
  <si>
    <t>Социальная поддержка детей-сирот и детей, оставшихся без попечения родителей, находящихся в муниципальных общеобразовательных организациях для детей сирот и детей, оставщихся без попечения родителей</t>
  </si>
  <si>
    <t>03.0.99.28100</t>
  </si>
  <si>
    <t>Социальная поддержка детей-сирот и детей, оставшихся без попечения родителей, находящихся в муниципальных общеобразовательных организациях для детей сирот и детей, оставщихся без попечения родителей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</si>
  <si>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Социальная поддержка детей-сирот и детей, оставшихся без попечения родителей, находящихся в муниципальных общеобразовательных организациях для детей сирот и детей, оставщихся без попечения родителей (Закупка товаров, работ и услуг для обеспечения государственных (муниципальных) нужд)</t>
  </si>
  <si>
    <t>Региональный проект "Финансовая поддержка семей при рождении детей"</t>
  </si>
  <si>
    <t>03.0.P1.00000</t>
  </si>
  <si>
    <t>03.0.P1.06300</t>
  </si>
  <si>
    <t>Меры социальной поддержки граждан (Социальное обеспечение и иные выплаты населению)</t>
  </si>
  <si>
    <t>Выплата областного единовременного пособия при рождении ребенка в соответствии с Законом Челябинской области «Об областном единовременном пособии при рождении ребенка»</t>
  </si>
  <si>
    <t>03.0.P1.28180</t>
  </si>
  <si>
    <t>Выплата областного единовременного пособия при рождении ребенка в соответствии с Законом Челябинской области «Об областном единовременном пособии при рождении ребенка» (Закупка товаров, работ и услуг для обеспечения государственных (муниципальных) нужд)</t>
  </si>
  <si>
    <t>Выплата областного единовременного пособия при рождении ребенка в соответствии с Законом Челябинской области «Об областном единовременном пособии при рождении ребенка» (Социальное обеспечение и иные выплаты населению)</t>
  </si>
  <si>
    <t>Муниципальная программа "Развитие туризма на территории Катав-Ивановского муниципального района на 2020-2022годы"</t>
  </si>
  <si>
    <t>05.0.00.00000</t>
  </si>
  <si>
    <t>05.0.07.00000</t>
  </si>
  <si>
    <t>Организация и проведение мероприятий в сфере туризма</t>
  </si>
  <si>
    <t>05.0.07.72000</t>
  </si>
  <si>
    <t>Организация и проведение мероприятий в сфере туризма (Закупка товаров, работ и услуг для обеспечения государственных (муниципальных) нужд)</t>
  </si>
  <si>
    <t>13</t>
  </si>
  <si>
    <t>Муниципальная программа "Развитие физической культуры и спорта в Катав-Ивановском муниципальном районе на 2018-2024годы"</t>
  </si>
  <si>
    <t>06.0.00.00000</t>
  </si>
  <si>
    <t>06.0.07.00000</t>
  </si>
  <si>
    <t>Мероприятия в соответствии с календарным планом</t>
  </si>
  <si>
    <t>06.0.07.00010</t>
  </si>
  <si>
    <t>Мероприятия в соответствии с календарным планом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</si>
  <si>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11</t>
  </si>
  <si>
    <t>Мероприятия в соответствии с календарным планом (Закупка товаров, работ и услуг для обеспечения государственных (муниципальных) нужд)</t>
  </si>
  <si>
    <t>Мероприятия по футболу</t>
  </si>
  <si>
    <t>06.0.07.00011</t>
  </si>
  <si>
    <t>Мероприятия по футболу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</si>
  <si>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Мероприятия по футболу (Закупка товаров, работ и услуг для обеспечения государственных (муниципальных) нужд)</t>
  </si>
  <si>
    <t>Мероприятия по футболу (Социальное обеспечение и иные выплаты населению)</t>
  </si>
  <si>
    <t>Строительство,ремонт.реконструкция и оснащение спортивных объектов,универсальных спортивных площадок,лыжероллерных трасс и "троп здоровья"в местах массового отдыха населения</t>
  </si>
  <si>
    <t>06.0.07.20043</t>
  </si>
  <si>
    <t>Строительство,ремонт.реконструкция и оснащение спортивных объектов,универсальных спортивных площадок,лыжероллерных трасс и "троп здоровья"в местах массового отдыха населения (Закупка товаров, работ и услуг для обеспечения государственных (муниципальных) нужд)</t>
  </si>
  <si>
    <t>06.0.07.71004</t>
  </si>
  <si>
    <t>Оплата услуг специалистов по организации физкультурно-оздоровительной и спортивно-массовой работы с населением от 6 до 18 лет</t>
  </si>
  <si>
    <t>06.0.07.S0045</t>
  </si>
  <si>
    <t>Оплата услуг специалистов по организации физкультурно-оздоровительной и спортивно-массовой работы с населением от 6 до 18 лет (Закупка товаров, работ и услуг для обеспечения государственных (муниципальных) нужд)</t>
  </si>
  <si>
    <t>Оплата услуг специалистов по организации физкультурно-оздоровительной и спортивно-массовой работы с лицами с ограниченными возможностями здоровья</t>
  </si>
  <si>
    <t>06.0.07.S0047</t>
  </si>
  <si>
    <t>Оплата услуг специалистов по организации физкультурно-оздоровительной и спортивно-массовой работы с лицами с ограниченными возможностями здоровья (Закупка товаров, работ и услуг для обеспечения государственных (муниципальных) нужд)</t>
  </si>
  <si>
    <t>Оплата услуг специалистов по организации физкультурно-оздоровительной и спортивно-массовой работы с населением старшего возраста</t>
  </si>
  <si>
    <t>06.0.07.S004Д</t>
  </si>
  <si>
    <t>Оплата услуг специалистов по организации физкультурно-оздоровительной и спортивно-массовой работы с населением старшего возраста (Закупка товаров, работ и услуг для обеспечения государственных (муниципальных) нужд)</t>
  </si>
  <si>
    <t>Дополнительные расходы на доведение средней заработной платы тренеров и инструкторов по спорту в сельской местности и малых городах Челябинской области</t>
  </si>
  <si>
    <t>06.0.07.S004И</t>
  </si>
  <si>
    <t>Дополнительные расходы на доведение средней заработной платы тренеров и инструкторов по спорту в сельской местности и малых городах Челябинской области (Закупка товаров, работ и услуг для обеспечения государственных (муниципальных) нужд)</t>
  </si>
  <si>
    <t>Оплата услуг специалистов по организации физкультурно-оздоровительной и спортивно-массовой работы с населением, занятым в экономике</t>
  </si>
  <si>
    <t>06.0.07.S004М</t>
  </si>
  <si>
    <t>Оплата услуг специалистов по организации физкультурно-оздоровительной и спортивно-массовой работы с населением, занятым в экономике (Закупка товаров, работ и услуг для обеспечения государственных (муниципальных) нужд)</t>
  </si>
  <si>
    <t>Муниципальная программа "Развитие муниципальной службы в Катав-Ивановском муниципальном районе" на 2021-2023годы</t>
  </si>
  <si>
    <t>07.0.00.00000</t>
  </si>
  <si>
    <t>07.0.07.00000</t>
  </si>
  <si>
    <t>07.0.07.20401</t>
  </si>
  <si>
    <t>09.0.00.00000</t>
  </si>
  <si>
    <t>09.0.07.00000</t>
  </si>
  <si>
    <t>Разработка документов территориального планирования</t>
  </si>
  <si>
    <t>09.0.07.00102</t>
  </si>
  <si>
    <t>Разработка документов территориального планирования (Закупка товаров, работ и услуг для обеспечения государственных (муниципальных) нужд)</t>
  </si>
  <si>
    <t>12</t>
  </si>
  <si>
    <t>Муниципальная программа "Управление муниципальным имуществом и земельными ресурсами Катав-Ивановского муниципального района на 2021-2026 годы"</t>
  </si>
  <si>
    <t>10.0.00.00000</t>
  </si>
  <si>
    <t>10.0.00.20401</t>
  </si>
  <si>
    <t>Центральный аппарат за счет средств местного бюджета (Закупка товаров, работ и услуг для обеспечения государственных (муниципальных) нужд)</t>
  </si>
  <si>
    <t>Расходы общегосударственного характера</t>
  </si>
  <si>
    <t>10.0.04.00000</t>
  </si>
  <si>
    <t>Оценка недвижимости, признание прав и регулирование отношений по государственной и муниципальной  собственности</t>
  </si>
  <si>
    <t>10.0.04.09002</t>
  </si>
  <si>
    <t>Оценка недвижимости, признание прав и регулирование отношений по государственной и муниципальной  собственности (Закупка товаров, работ и услуг для обеспечения государственных (муниципальных) нужд)</t>
  </si>
  <si>
    <t>Выполнение других обязательств государства</t>
  </si>
  <si>
    <t>10.0.04.09203</t>
  </si>
  <si>
    <t>Выполнение других обязательств государства (Закупка товаров, работ и услуг для обеспечения государственных (муниципальных) нужд)</t>
  </si>
  <si>
    <t>Мероприятия по землеустройству и землепользованию</t>
  </si>
  <si>
    <t>10.0.04.34003</t>
  </si>
  <si>
    <t>Мероприятия по землеустройству и землепользованию (Закупка товаров, работ и услуг для обеспечения государственных (муниципальных) нужд)</t>
  </si>
  <si>
    <t>Уплата налога на имущество организаций,земельного и транспортного налогов</t>
  </si>
  <si>
    <t>10.0.89.00000</t>
  </si>
  <si>
    <t>10.0.89.20401</t>
  </si>
  <si>
    <t>Подпрограмма "Внесение в государственный реестр недвижимости сведений о границах населенных пунктов Катав-Ивановского муниципального района Челябинской области"</t>
  </si>
  <si>
    <t>10.1.00.00000</t>
  </si>
  <si>
    <t>10.1.04.00000</t>
  </si>
  <si>
    <t>Субсидии на проведение комплексных кадастровых работ</t>
  </si>
  <si>
    <t>10.1.04.L5110</t>
  </si>
  <si>
    <t>Субсидии на проведение комплексных кадастровых работ (Закупка товаров, работ и услуг для обеспечения государственных (муниципальных) нужд)</t>
  </si>
  <si>
    <t>Муниципальная программа " Оказание молодым семьям государственной поддержки для улучшения жилищных условий на территории Катав-Ивановского муниципального района 2022-2024 годы</t>
  </si>
  <si>
    <t>13.0.00.00000</t>
  </si>
  <si>
    <t>Государственная поддержка в решении жилищной проблемы молодых семей, признанных в установленном порядке нуждающимися в улучшении жилищных условий</t>
  </si>
  <si>
    <t>13.0.29.00000</t>
  </si>
  <si>
    <t>Предоставление молодым семьям - участникам подпрограммы социальных выплат на приобретение (строительство) жилья</t>
  </si>
  <si>
    <t>13.0.29.L4970</t>
  </si>
  <si>
    <t>Предоставление молодым семьям - участникам подпрограммы социальных выплат на приобретение (строительство) жилья (Социальное обеспечение и иные выплаты населению)</t>
  </si>
  <si>
    <t>Муниципальная программа "Благоустройство территории населенных пунктов Катав-Ивановского муниципального района на 2018-2024 годы"</t>
  </si>
  <si>
    <t>15.0.00.00000</t>
  </si>
  <si>
    <t>Подпрограмма "Прочие мероприятия по благоустройству"</t>
  </si>
  <si>
    <t>15.3.00.00000</t>
  </si>
  <si>
    <t>Прочие мероприятия по благоустройству Катав-Ивановского мун-ого района</t>
  </si>
  <si>
    <t>15.3.38.00000</t>
  </si>
  <si>
    <t>Субсидии на благоустройство территорий рекреационного назначения (ОБ)</t>
  </si>
  <si>
    <t>15.3.38.45020</t>
  </si>
  <si>
    <t>Субсидии на благоустройство территорий рекреационного назначения (ОБ) (Закупка товаров, работ и услуг для обеспечения государственных (муниципальных) нужд)</t>
  </si>
  <si>
    <t>05</t>
  </si>
  <si>
    <t>Муниципальная программа "Развитие Катав-Ивановского муниципального района в сфере жилищно-коммунального хозяйства и транспорта на 2022-2024 годы"</t>
  </si>
  <si>
    <t>16.0.00.00000</t>
  </si>
  <si>
    <t>Центральный аппарат за счет местного бюджета</t>
  </si>
  <si>
    <t>16.0.00.20401</t>
  </si>
  <si>
    <t>Центральный аппарат за счет местного бюджета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</si>
  <si>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Центральный аппарат за счет местного бюджета (Закупка товаров, работ и услуг для обеспечения государственных (муниципальных) нужд)</t>
  </si>
  <si>
    <t>(ОБ) Субвенции на реализацию переданных гос.полномочий по установлению неоходимости проведения кап.ремонта общего имущества в многоквартирном доме</t>
  </si>
  <si>
    <t>16.0.00.99120</t>
  </si>
  <si>
    <t>(ОБ) Субвенции на реализацию переданных гос.полномочий по установлению неоходимости проведения кап.ремонта общего имущества в многоквартирном доме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</si>
  <si>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(ОБ) Субвенции на реализацию переданных гос.полномочий по установлению неоходимости проведения кап.ремонта общего имущества в многоквартирном доме (Закупка товаров, работ и услуг для обеспечения государственных (муниципальных) нужд)</t>
  </si>
  <si>
    <t>Уплата налога на имущество организаций, земельного и транспортного налога</t>
  </si>
  <si>
    <t>16.0.89.00000</t>
  </si>
  <si>
    <t>16.0.89.20401</t>
  </si>
  <si>
    <t>Центральный аппарат за счет местного бюджета (Иные бюджетные ассигнования)</t>
  </si>
  <si>
    <t>Подпрограмма "Модернизация объектов коммунальной инфраструктуры Катав-Ивановского муниципального района"</t>
  </si>
  <si>
    <t>16.1.00.00000</t>
  </si>
  <si>
    <t>Подготовка к отопительному сезону</t>
  </si>
  <si>
    <t>16.1.41.00000</t>
  </si>
  <si>
    <t>16.1.41.14060</t>
  </si>
  <si>
    <t>Подготовка к отопительному сезону (Закупка товаров, работ и услуг для обеспечения государственных (муниципальных) нужд)</t>
  </si>
  <si>
    <t>Софинансирование по модернизации объектов коммунальной инфраструктуры</t>
  </si>
  <si>
    <t>16.1.41.S4060</t>
  </si>
  <si>
    <t>Софинансирование по модернизации объектов коммунальной инфраструктуры (Закупка товаров, работ и услуг для обеспечения государственных (муниципальных) нужд)</t>
  </si>
  <si>
    <t>Муниципальная программа"Выравнивание бюджетной обеспеченности муниципальных образований Катав-Ивановского муниципального района"</t>
  </si>
  <si>
    <t>17.0.00.00000</t>
  </si>
  <si>
    <t>Субвенции  из областного бюджета</t>
  </si>
  <si>
    <t>17.0.02.00000</t>
  </si>
  <si>
    <t>Выравнивание бюджетной обеспеченности поселений</t>
  </si>
  <si>
    <t>17.0.02.51601</t>
  </si>
  <si>
    <t>Выравнивание бюджетной обеспеченности поселений (Межбюджетные трансферты)</t>
  </si>
  <si>
    <t>14</t>
  </si>
  <si>
    <t>Муниципальная программа"Поддержка усилий органов местного самоуправления по обеспечению сбалансированности местных бюджетов Катав-Ивановского муниципального района"</t>
  </si>
  <si>
    <t>18.0.00.00000</t>
  </si>
  <si>
    <t>Межбюджетные трансферты за счет собственных средств района</t>
  </si>
  <si>
    <t>18.0.08.00000</t>
  </si>
  <si>
    <t>Иные межбюджетные трансферты за счет собственных средств района</t>
  </si>
  <si>
    <t>18.0.08.51702</t>
  </si>
  <si>
    <t>Иные межбюджетные трансферты за счет собственных средств района (Межбюджетные трансферты)</t>
  </si>
  <si>
    <t>Муниципальная программа "Повышение эффективности реализации молодежной политики на территории Катав-Ивановского муниципального района"</t>
  </si>
  <si>
    <t>19.0.00.00000</t>
  </si>
  <si>
    <t>Региональный проект "Социальная активность"</t>
  </si>
  <si>
    <t>19.0.E8.00000</t>
  </si>
  <si>
    <t>Организация и проведение мероприятий с детьми и молодежью</t>
  </si>
  <si>
    <t>19.0.E8.S1010</t>
  </si>
  <si>
    <t>Организация и проведение мероприятий с детьми и молодежью (Закупка товаров, работ и услуг для обеспечения государственных (муниципальных) нужд)</t>
  </si>
  <si>
    <t>Организация и проведение мероприятий с детьми и молодежью (Социальное обеспечение и иные выплаты населению)</t>
  </si>
  <si>
    <t>Муниципальная программа "Развитие образования в Катав-Ивановском муниципальном районе "</t>
  </si>
  <si>
    <t>21.0.00.00000</t>
  </si>
  <si>
    <t>21.0.07.00000</t>
  </si>
  <si>
    <t>Проведение мероприятий по поддержке и развитию профессионального мастерства педагогических работников,поощрению одаренных детей и талантливой молодежи</t>
  </si>
  <si>
    <t>21.0.07.45200</t>
  </si>
  <si>
    <t>Проведение мероприятий по поддержке и развитию профессионального мастерства педагогических работников,поощрению одаренных детей и талантливой молодежи (Закупка товаров, работ и услуг для обеспечения государственных (муниципальных) нужд)</t>
  </si>
  <si>
    <t>Проведение мероприятий по поддержке и развитию профессионального мастерства педагогических работников,поощрению одаренных детей и талантливой молодежи (Социальное обеспечение и иные выплаты населению)</t>
  </si>
  <si>
    <t>21.0.99.00000</t>
  </si>
  <si>
    <t>21.0.99.42100</t>
  </si>
  <si>
    <t>Организация бесплатного горячего питания обучающихся,получающих начальное общее образование в муниципальных образовательных организациях</t>
  </si>
  <si>
    <t>21.0.99.L3040</t>
  </si>
  <si>
    <t>Организация бесплатного горячего питания обучающихся,получающих начальное общее образование в муниципальных образовательных организациях (Закупка товаров, работ и услуг для обеспечения государственных (муниципальных) нужд)</t>
  </si>
  <si>
    <t>Организация отдыха детей в каникулярное время</t>
  </si>
  <si>
    <t>21.0.99.S3010</t>
  </si>
  <si>
    <t>Организация отдыха детей в каникулярное время (Закупка товаров, работ и услуг для обеспечения государственных (муниципальных) нужд)</t>
  </si>
  <si>
    <t>Обеспечение питанием детей из малообеспеченных семей и детей с нарушением здоровья,обучающихся в муниципальных общеобразовательных организациях</t>
  </si>
  <si>
    <t>21.0.99.S3030</t>
  </si>
  <si>
    <t>Обеспечение питанием детей из малообеспеченных семей и детей с нарушением здоровья,обучающихся в муниципальных общеобразовательных организациях (Закупка товаров, работ и услуг для обеспечения государственных (муниципальных) нужд)</t>
  </si>
  <si>
    <t>Обеспечение молоком(молочной продукцией)обучающихся по программе начального общего образования в муниципальных общеобразовательных организациях</t>
  </si>
  <si>
    <t>21.0.99.S3300</t>
  </si>
  <si>
    <t>Обеспечение молоком(молочной продукцией)обучающихся по программе начального общего образования в муниципальных общеобразовательных организациях (Закупка товаров, работ и услуг для обеспечения государственных (муниципальных) нужд)</t>
  </si>
  <si>
    <t>Проведение ремонтных работ по замене оконных блоков в муниципальных образовательных организациях</t>
  </si>
  <si>
    <t>21.0.99.S3330</t>
  </si>
  <si>
    <t>Проведение ремонтных работ по замене оконных блоков в муниципальных образовательных организациях (Закупка товаров, работ и услуг для обеспечения государственных (муниципальных) нужд)</t>
  </si>
  <si>
    <t>Региональный проект "Современная школа"</t>
  </si>
  <si>
    <t>21.0.E1.00000</t>
  </si>
  <si>
    <t>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</si>
  <si>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21.0.E1.51690</t>
  </si>
  <si>
    <t>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 (Закупка товаров, работ и услуг для обеспечения государственных (муниципальных) нужд)</t>
  </si>
  <si>
    <t>Обновление материально-технической базы в организациях,осуществляющих образовательную деятельность исключительно по адаптированным основным общеобразовательным программам</t>
  </si>
  <si>
    <t>21.0.E1.51870</t>
  </si>
  <si>
    <t>Обновление материально-технической базы в организациях,осуществляющих образовательную деятельность исключительно по адаптированным основным общеобразовательным программам (Закупка товаров, работ и услуг для обеспечения государственных (муниципальных) нужд)</t>
  </si>
  <si>
    <t>Оборудование пунктов проведения зкзаменов государственной итоговой аттестации по образовательным программам среднего общего образования</t>
  </si>
  <si>
    <t>21.0.E1.S3050</t>
  </si>
  <si>
    <t>Оборудование пунктов проведения зкзаменов государственной итоговой аттестации по образовательным программам среднего общего образования (Закупка товаров, работ и услуг для обеспечения государственных (муниципальных) нужд)</t>
  </si>
  <si>
    <t>Региональный проект "Успех каждого ребенка"</t>
  </si>
  <si>
    <t>21.0.E2.00000</t>
  </si>
  <si>
    <t>Создание новых мест в общеобразовательных организациях различного типа для реализации дополнительных общеразвивающих программ всех направленностей</t>
  </si>
  <si>
    <t>21.0.E2.54910</t>
  </si>
  <si>
    <t>Создание новых мест в общеобразовательных организациях различного типа для реализации дополнительных общеразвивающих программ всех направленностей (Закупка товаров, работ и услуг для обеспечения государственных (муниципальных) нужд)</t>
  </si>
  <si>
    <t>Муниципальная программа "Поддержка и развитие дошкольного образования в Катав-Ивановском муниципальном районе"</t>
  </si>
  <si>
    <t>22.0.00.00000</t>
  </si>
  <si>
    <t>22.0.99.00000</t>
  </si>
  <si>
    <t>Проведение муниципального смотра-конкурса на лучший летний игровой участок в дошкольных учреждениях</t>
  </si>
  <si>
    <t>22.0.99.42000</t>
  </si>
  <si>
    <t>Проведение муниципального смотра-конкурса на лучший летний игровой участок в дошкольных учреждениях (Закупка товаров, работ и услуг для обеспечения государственных (муниципальных) нужд)</t>
  </si>
  <si>
    <t>Создание в расположенных на территории Челябябинской области муниципальных образовательных организациях.реализующих образовательную программу дошкольного образования,условий для получения детьми дошкольного возраста с ограниченными возможностями здоровья качественного образования и коррекции развития</t>
  </si>
  <si>
    <t>22.0.99.S4020</t>
  </si>
  <si>
    <t>Создание в расположенных на территории Челябябинской области муниципальных образовательных организациях.реализующих образовательную программу дошкольного образования,условий для получения детьми дошкольного возраста с ограниченными возможностями здоровья качественного образования и коррекции развития (Закупка товаров, работ и услуг для обеспечения государственных (муниципальных) нужд)</t>
  </si>
  <si>
    <t>Привлечение детей из малообеспеченных,неблагополучных семей,а также семей,оказавшихся в трудной жизненной ситуации,через предоставление компенсации части родительской платы</t>
  </si>
  <si>
    <t>22.0.99.S4060</t>
  </si>
  <si>
    <t>Привлечение детей из малообеспеченных,неблагополучных семей,а также семей,оказавшихся в трудной жизненной ситуации,через предоставление компенсации части родительской платы (Социальное обеспечение и иные выплаты населению)</t>
  </si>
  <si>
    <t>Муниципальная программа "Поддержка садоводческих и коммерческих товариществ граждан, расположенных на территории Катав-Ивановского муниципального района"</t>
  </si>
  <si>
    <t>27.0.00.00000</t>
  </si>
  <si>
    <t>27.0.06.00000</t>
  </si>
  <si>
    <t>Компенсация расходов автотранспортным предприятиям, связанных с предоставлением сезонных льгот пенсионерам-садоводам, пенсионерам-огородникам</t>
  </si>
  <si>
    <t>27.0.06.00010</t>
  </si>
  <si>
    <t>Компенсация расходов автотранспортным предприятиям, связанных с предоставлением сезонных льгот пенсионерам-садоводам, пенсионерам-огородникам (Иные бюджетные ассигнования)</t>
  </si>
  <si>
    <t>Муниципальная программа"Развитие информационного общества в Катав-Ивановском муниципальном районе на 2019-2030года"</t>
  </si>
  <si>
    <t>28.0.00.00000</t>
  </si>
  <si>
    <t>Приобретение электронно-вычислительной техники,обслуживание,ремонт</t>
  </si>
  <si>
    <t>28.0.00.60001</t>
  </si>
  <si>
    <t>Приобретение электронно-вычислительной техники,обслуживание,ремонт (Закупка товаров, работ и услуг для обеспечения государственных (муниципальных) нужд)</t>
  </si>
  <si>
    <t>Приобретение ПО для электронного межведомственного взаимодействия,электронных подписей</t>
  </si>
  <si>
    <t>28.0.00.60002</t>
  </si>
  <si>
    <t>Приобретение ПО для электронного межведомственного взаимодействия,электронных подписей (Закупка товаров, работ и услуг для обеспечения государственных (муниципальных) нужд)</t>
  </si>
  <si>
    <t>Работы по информационной безопасности</t>
  </si>
  <si>
    <t>28.0.00.60003</t>
  </si>
  <si>
    <t>Работы по информационной безопасности (Закупка товаров, работ и услуг для обеспечения государственных (муниципальных) нужд)</t>
  </si>
  <si>
    <t>Техническое сопровождение ПО</t>
  </si>
  <si>
    <t>28.0.00.60004</t>
  </si>
  <si>
    <t>Техническое сопровождение ПО (Закупка товаров, работ и услуг для обеспечения государственных (муниципальных) нужд)</t>
  </si>
  <si>
    <t>Приобретение средств защиты о вредоносных программ</t>
  </si>
  <si>
    <t>28.0.00.60005</t>
  </si>
  <si>
    <t>Приобретение средств защиты о вредоносных программ (Закупка товаров, работ и услуг для обеспечения государственных (муниципальных) нужд)</t>
  </si>
  <si>
    <t>Приобретение отечественного аппаратного и программного обеспечени</t>
  </si>
  <si>
    <t>28.0.00.60006</t>
  </si>
  <si>
    <t>Приобретение отечественного аппаратного и программного обеспечени (Закупка товаров, работ и услуг для обеспечения государственных (муниципальных) нужд)</t>
  </si>
  <si>
    <t>Содержание системы "Безопасный город"</t>
  </si>
  <si>
    <t>28.0.00.60007</t>
  </si>
  <si>
    <t>Содержание системы "Безопасный город" (Закупка товаров, работ и услуг для обеспечения государственных (муниципальных) нужд)</t>
  </si>
  <si>
    <t>Непрограммное направление деятельности</t>
  </si>
  <si>
    <t>70.0.00.00000</t>
  </si>
  <si>
    <t>Организация работы комиссий по делам несовершеннолетних и защите их прав</t>
  </si>
  <si>
    <t>70.0.00.03060</t>
  </si>
  <si>
    <t>Организация работы комиссий по делам несовершеннолетних и защите их прав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</si>
  <si>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Организация работы комиссий по делам несовершеннолетних и защите их прав (Закупка товаров, работ и услуг для обеспечения государственных (муниципальных) нужд)</t>
  </si>
  <si>
    <t>Комплектование, учет, использование и хранение архивных документов, отнесенных к государственной собственности Челябинской области</t>
  </si>
  <si>
    <t>70.0.00.12010</t>
  </si>
  <si>
    <t>Комплектование, учет, использование и хранение архивных документов, отнесенных к государственной собственности Челябинской области (Закупка товаров, работ и услуг для обеспечения государственных (муниципальных) нужд)</t>
  </si>
  <si>
    <t>Глава муниципального образования</t>
  </si>
  <si>
    <t>70.0.00.20300</t>
  </si>
  <si>
    <t>Глава муниципального образования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</si>
  <si>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70.0.00.20401</t>
  </si>
  <si>
    <t>Содержание контрольно-счетной палаты муниципального образования за счет средств местного бюджета</t>
  </si>
  <si>
    <t>70.0.00.20402</t>
  </si>
  <si>
    <t>Содержание контрольно-счетной палаты муниципального образования за счет средств местного бюджета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</si>
  <si>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Содержание контрольно-счетной палаты муниципального образования за счет средств местного бюджета (Закупка товаров, работ и услуг для обеспечения государственных (муниципальных) нужд)</t>
  </si>
  <si>
    <t>Председатель представительного органа муниципального образования</t>
  </si>
  <si>
    <t>70.0.00.21100</t>
  </si>
  <si>
    <t>Председатель представительного органа муниципального образования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</si>
  <si>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Руководитель контрольно-счетной палаты муниципального образования и его заместители</t>
  </si>
  <si>
    <t>70.0.00.22500</t>
  </si>
  <si>
    <t>Руководитель контрольно-счетной палаты муниципального образования и его заместители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</si>
  <si>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осуществление полномочий Российской Федерации по составлению(изменению) списков кандитатов в присяжные заседатели федеральных судов общей юрисдикции в Российской Федерации</t>
  </si>
  <si>
    <t>70.0.00.51200</t>
  </si>
  <si>
    <t>Расходы на осуществление полномочий Российской Федерации по составлению(изменению) списков кандитатов в присяжные заседатели федеральных судов общей юрисдикции в Российской Федерации (Закупка товаров, работ и услуг для обеспечения государственных (муниципальных) нужд)</t>
  </si>
  <si>
    <t>Осуществление переданных полномочий Российской Федерации на государственную регистрацию актов гражданского состояния</t>
  </si>
  <si>
    <t>70.0.00.59300</t>
  </si>
  <si>
    <t>Осуществление переданных полномочий Российской Федерации на государственную регистрацию актов гражданского состояния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</si>
  <si>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Осуществление переданных полномочий Российской Федерации на государственную регистрацию актов гражданского состояния (Закупка товаров, работ и услуг для обеспечения государственных (муниципальных) нужд)</t>
  </si>
  <si>
    <t>Реализация переданных государственных полномочий в области охраны труда</t>
  </si>
  <si>
    <t>70.0.00.67040</t>
  </si>
  <si>
    <t>Реализация переданных государственных полномочий в области охраны труда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</si>
  <si>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Реализация переданных государственных полномочий в области охраны труда (Закупка товаров, работ и услуг для обеспечения государственных (муниципальных) нужд)</t>
  </si>
  <si>
    <t>Создание административных комиссий и определение перечня должностных лиц, уполномоченных составлять протоколы об административных правонарушениях</t>
  </si>
  <si>
    <t>70.0.00.99090</t>
  </si>
  <si>
    <t>Создание административных комиссий и определение перечня должностных лиц, уполномоченных составлять протоколы об административных правонарушениях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</si>
  <si>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Создание административных комиссий и определение перечня должностных лиц, уполномоченных составлять протоколы об административных правонарушениях (Межбюджетные трансферты)</t>
  </si>
  <si>
    <t>Субсидии на реализацию инициативных проектов</t>
  </si>
  <si>
    <t>70.0.00.99600</t>
  </si>
  <si>
    <t>Субсидии на реализацию инициативных проектов (Закупка товаров, работ и услуг для обеспечения государственных (муниципальных) нужд)</t>
  </si>
  <si>
    <t>Софинансирование на реализацию инициативных проектов</t>
  </si>
  <si>
    <t>70.0.00.S9600</t>
  </si>
  <si>
    <t>Софинансирование на реализацию инициативных проектов (Закупка товаров, работ и услуг для обеспечения государственных (муниципальных) нужд)</t>
  </si>
  <si>
    <t>70.0.02.00000</t>
  </si>
  <si>
    <t>Осуществление первичного воинского учета на территориях,где отсутствуют военные комиссариаты</t>
  </si>
  <si>
    <t>70.0.02.51180</t>
  </si>
  <si>
    <t>Осуществление первичного воинского учета на территориях,где отсутствуют военные комиссариаты (Межбюджетные трансферты)</t>
  </si>
  <si>
    <t>70.0.04.00000</t>
  </si>
  <si>
    <t>Резервные фонды местных организаций</t>
  </si>
  <si>
    <t>70.0.04.00500</t>
  </si>
  <si>
    <t>Резервные фонды местных организаций (Иные бюджетные ассигнования)</t>
  </si>
  <si>
    <t>70.0.04.09203</t>
  </si>
  <si>
    <t>Выполнение других обязательств государства (Иные бюджетные ассигнования)</t>
  </si>
  <si>
    <t>70.0.06.00000</t>
  </si>
  <si>
    <t>Мероприятия по обеспечению своевременной и полной выплаты заработной платы</t>
  </si>
  <si>
    <t>70.0.06.05550</t>
  </si>
  <si>
    <t>Мероприятия по обеспечению своевременной и полной выплаты заработной платы (Иные бюджетные ассигнования)</t>
  </si>
  <si>
    <t>70.0.07.00000</t>
  </si>
  <si>
    <t>На содержание комплексной системы оповещения в муниципальном районе</t>
  </si>
  <si>
    <t>70.0.07.21801</t>
  </si>
  <si>
    <t>На содержание комплексной системы оповещения в муниципальном районе (Закупка товаров, работ и услуг для обеспечения государственных (муниципальных) нужд)</t>
  </si>
  <si>
    <t>Иные межбюджетные трансферты по переданным полномочиям в бюжет Орловского сельского поселения за счет собственных средств района</t>
  </si>
  <si>
    <t>70.0.07.52107</t>
  </si>
  <si>
    <t>Иные межбюджетные трансферты по переданным полномочиям в бюжет Орловского сельского поселения за счет собственных средств района (Межбюджетные трансферты)</t>
  </si>
  <si>
    <t>70.0.89.00000</t>
  </si>
  <si>
    <t>70.0.89.20401</t>
  </si>
  <si>
    <t>70.0.89.20402</t>
  </si>
  <si>
    <t>Содержание контрольно-счетной палаты муниципального образования за счет средств местного бюджета (Иные бюджетные ассигнования)</t>
  </si>
  <si>
    <t>70.0.89.45200</t>
  </si>
  <si>
    <t>Учебно-методические кабинеты, централизованные бухгалтерии, группы хозяйственного обслуживания, учебные фильмотеки, межшкольные учебно-производственные комбинаты, логопедические пункты (Иные бюджетные ассигнования)</t>
  </si>
  <si>
    <t>Выполнение публичных нормативных обязательств</t>
  </si>
  <si>
    <t>70.0.95.00000</t>
  </si>
  <si>
    <t>Премии и иные поощрения в районе</t>
  </si>
  <si>
    <t>70.0.95.00900</t>
  </si>
  <si>
    <t>Премии и иные поощрения в районе (Социальное обеспечение и иные выплаты населению)</t>
  </si>
  <si>
    <t>70.0.99.00000</t>
  </si>
  <si>
    <t>Мероприятия по проведению оздоровительной кампании детей</t>
  </si>
  <si>
    <t>70.0.99.43200</t>
  </si>
  <si>
    <t>Мероприятия по проведению оздоровительной кампании детей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</si>
  <si>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70.0.99.45200</t>
  </si>
  <si>
    <t>Учебно-методические кабинеты, централизованные бухгалтерии, группы хозяйственного обслуживания, учебные фильмотеки, межшкольные учебно-производственные комбинаты, логопедические пункты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</si>
  <si>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Муниципальная программа "Содержание автомобильных дорог общего пользования Катав-Ивановского муниципального района на 2018-2024 годы"</t>
  </si>
  <si>
    <t>80.0.00.00000</t>
  </si>
  <si>
    <t>Содержание автомобильных дорог общего пользования на межмуниципальном уровне</t>
  </si>
  <si>
    <t>80.0.30.00000</t>
  </si>
  <si>
    <t>Выполнение работ, услуг в Катав-Ивановском городском поселении</t>
  </si>
  <si>
    <t>80.0.30.00001</t>
  </si>
  <si>
    <t>Выполнение работ, услуг в Катав-Ивановском городском поселении (Закупка товаров, работ и услуг для обеспечения государственных (муниципальных) нужд)</t>
  </si>
  <si>
    <t>Иные межбюджетные трансферты по переданным полномочиям в бюжет Бедярышского сельского поселения за счет собственных средств района</t>
  </si>
  <si>
    <t>80.0.30.52103</t>
  </si>
  <si>
    <t>Иные межбюджетные трансферты по переданным полномочиям в бюжет Бедярышского сельского поселения за счет собственных средств района (Межбюджетные трансферты)</t>
  </si>
  <si>
    <t>Иные межбюджетные трансферты по переданным полномочиям в бюжет Верх-Катавского сельского поселения за счет собственных средств района</t>
  </si>
  <si>
    <t>80.0.30.52104</t>
  </si>
  <si>
    <t>Иные межбюджетные трансферты по переданным полномочиям в бюжет Верх-Катавского сельского поселения за счет собственных средств района (Межбюджетные трансферты)</t>
  </si>
  <si>
    <t>Иные межбюджетные трансферты по переданным полномочиям в бюжет Лесного сельского поселения за счет собственных средств района</t>
  </si>
  <si>
    <t>80.0.30.52105</t>
  </si>
  <si>
    <t>Иные межбюджетные трансферты по переданным полномочиям в бюжет Лесного сельского поселения за счет собственных средств района (Межбюджетные трансферты)</t>
  </si>
  <si>
    <t>Иные межбюджетные трансферты по переданным полномочиям в бюжет Месединского сельского поселения за счет собственных средств района</t>
  </si>
  <si>
    <t>80.0.30.52106</t>
  </si>
  <si>
    <t>Иные межбюджетные трансферты по переданным полномочиям в бюжет Месединского сельского поселения за счет собственных средств района (Межбюджетные трансферты)</t>
  </si>
  <si>
    <t>80.0.30.52107</t>
  </si>
  <si>
    <t>Иные межбюджетные трансферты по переданным полномочиям в бюжет Серпиевского сельского поселения за счет собственных средств района</t>
  </si>
  <si>
    <t>80.0.30.52108</t>
  </si>
  <si>
    <t>Иные межбюджетные трансферты по переданным полномочиям в бюжет Серпиевского сельского поселения за счет собственных средств района (Межбюджетные трансферты)</t>
  </si>
  <si>
    <t>Иные межбюджетные трансферты по переданным полномочиям в бюжет Тюлюкского сельского поселения за счет собственных средств района</t>
  </si>
  <si>
    <t>80.0.30.52109</t>
  </si>
  <si>
    <t>Иные межбюджетные трансферты по переданным полномочиям в бюжет Тюлюкского сельского поселения за счет собственных средств района (Межбюджетные трансферты)</t>
  </si>
  <si>
    <t>Муниципальная программа "Ремонт автомобильных дорог общего пользования Катав-Ивановского муниципального района на 2018-2024 годы"</t>
  </si>
  <si>
    <t>81.0.00.00000</t>
  </si>
  <si>
    <t>Ремонт автомобильных дорог общего пользования</t>
  </si>
  <si>
    <t>81.0.31.00000</t>
  </si>
  <si>
    <t>(ОБ) Капитальный ремонт, ремонт и содержание автомобильных дорог общего пользования</t>
  </si>
  <si>
    <t>81.0.31.06050</t>
  </si>
  <si>
    <t>(ОБ) Капитальный ремонт, ремонт и содержание автомобильных дорог общего пользования (Закупка товаров, работ и услуг для обеспечения государственных (муниципальных) нужд)</t>
  </si>
  <si>
    <t>Софинансирование на капитальный ремонт, ремонт и содержание автомобильных дорог общего пользования</t>
  </si>
  <si>
    <t>81.0.31.S6050</t>
  </si>
  <si>
    <t>Софинансирование на капитальный ремонт, ремонт и содержание автомобильных дорог общего пользования (Закупка товаров, работ и услуг для обеспечения государственных (муниципальных) нужд)</t>
  </si>
  <si>
    <t>Муниципальная программа "Формирование законопослушного поведения участников дорожного движения на территории Катав-Ивановского муниципального района на 2022-2024 годы"</t>
  </si>
  <si>
    <t>82.0.00.00000</t>
  </si>
  <si>
    <t>Мероприятия по повышению безопасности дорожного движения</t>
  </si>
  <si>
    <t>82.0.48.00000</t>
  </si>
  <si>
    <t>82.0.48.00001</t>
  </si>
  <si>
    <t>82.0.48.S6050</t>
  </si>
  <si>
    <t>Муниципальная программа "Капитальное строительство на территории Катав-Ивановского муниципального района на 2018-2024 годы"</t>
  </si>
  <si>
    <t>83.0.00.00000</t>
  </si>
  <si>
    <t>83.0.09.00000</t>
  </si>
  <si>
    <t>Субсидии на капитальные вложения в объекты физической культуры и спорта (ОБ)</t>
  </si>
  <si>
    <t>83.0.09.00040</t>
  </si>
  <si>
    <t>Субсидии на капитальные вложения в объекты физической культуры и спорта (ОБ) (Капитальные вложения в объекты государственной (муниципальной) собственности)</t>
  </si>
  <si>
    <t>Строительство газопроводов и газовых сетей (ОБ)</t>
  </si>
  <si>
    <t>83.0.09.14050</t>
  </si>
  <si>
    <t>Строительство газопроводов и газовых сетей (ОБ) (Капитальные вложения в объекты государственной (муниципальной) собственности)</t>
  </si>
  <si>
    <t>Софинансирование на строительство газопроводов и газовых сетей</t>
  </si>
  <si>
    <t>83.0.09.S4050</t>
  </si>
  <si>
    <t>Софинансирование на строительство газопроводов и газовых сетей (Капитальные вложения в объекты государственной (муниципальной) собственности)</t>
  </si>
  <si>
    <t>Муниципальная программа "Природоохранных мероприятий оздоровления экологической обстановки в Катав-Ивановском муниципальном районе на 2022-2024 годы"</t>
  </si>
  <si>
    <t>84.0.00.00000</t>
  </si>
  <si>
    <t>Субвенции на осуществление органами местного самоуправления переданных государственных полномочий по организации мероприятий при осуществлении деятельности по обращению с животными без владельцев (ОБ)</t>
  </si>
  <si>
    <t>84.0.00.61080</t>
  </si>
  <si>
    <t>Субвенции на осуществление органами местного самоуправления переданных государственных полномочий по организации мероприятий при осуществлении деятельности по обращению с животными без владельцев (ОБ) (Закупка товаров, работ и услуг для обеспечения государственных (муниципальных) нужд)</t>
  </si>
  <si>
    <t>Проведение экологических мероприятий</t>
  </si>
  <si>
    <t>84.0.37.00000</t>
  </si>
  <si>
    <t>84.0.37.00001</t>
  </si>
  <si>
    <t>Муниципальная программа "Формирование современной городской среды на территории Катав-Ивановского муниципального района на 2022-2024 годы"</t>
  </si>
  <si>
    <t>85.0.00.00000</t>
  </si>
  <si>
    <t>Региональный проект "Формирование комфортной городской среды"</t>
  </si>
  <si>
    <t>85.0.F2.00000</t>
  </si>
  <si>
    <t>Реализация программ формирования современной городской среды</t>
  </si>
  <si>
    <t>85.0.F2.55550</t>
  </si>
  <si>
    <t>Реализация программ формирования современной городской среды (Закупка товаров, работ и услуг для обеспечения государственных (муниципальных) нужд)</t>
  </si>
  <si>
    <t>Муниципальная программа "Поддержка и развитие социально-ориентированных некоммерческих организаций в Катав-Ивановском районе" на 2020-2024годы</t>
  </si>
  <si>
    <t>87.0.00.00000</t>
  </si>
  <si>
    <t>Реализация государственных функций в области социальной политики</t>
  </si>
  <si>
    <t>87.0.06.00000</t>
  </si>
  <si>
    <t>87.0.06.51400</t>
  </si>
  <si>
    <t>Другие мероприятия в области социальной политики (Предоставление субсидий бюджетным, автономным учреждениям и иным некоммерческим организациям)</t>
  </si>
  <si>
    <t>87.0.07.00000</t>
  </si>
  <si>
    <t>87.0.07.50007</t>
  </si>
  <si>
    <t>Субсидии юридическим лицам (за исключением субсидий областным государственным учреждениям), индивидуальным предпринимателям, физическим лицам</t>
  </si>
  <si>
    <t>87.0.55.00000</t>
  </si>
  <si>
    <t>Субсидии редакциям печатных средств массовой информации в целях возмещения части затрат в связи с производством и распространением печатных средств массовой информации в Челябинской области</t>
  </si>
  <si>
    <t>87.0.55.44460</t>
  </si>
  <si>
    <t>Субсидии редакциям печатных средств массовой информации в целях возмещения части затрат в связи с производством и распространением печатных средств массовой информации в Челябинской области (Предоставление субсидий бюджетным, автономным учреждениям и иным некоммерческим организациям)</t>
  </si>
  <si>
    <t>Муниципальная программа"Профилактика безнадзорности и правонарушений в Катав-Ивановском муниципальном районе"</t>
  </si>
  <si>
    <t>88.0.00.00000</t>
  </si>
  <si>
    <t>88.0.99.00000</t>
  </si>
  <si>
    <t>Организация профильных смен для детей,состоящих на профилактическом учете</t>
  </si>
  <si>
    <t>88.0.99.S9010</t>
  </si>
  <si>
    <t>Организация профильных смен для детей,состоящих на профилактическом учете (Социальное обеспечение и иные выплаты населению)</t>
  </si>
  <si>
    <t>Обеспечение образовательных организаций 1.2 категории квалифицированной охраной</t>
  </si>
  <si>
    <t>88.0.99.S9030</t>
  </si>
  <si>
    <t>Обеспечение образовательных организаций 1.2 категории квалифицированной охраной (Социальное обеспечение и иные выплаты населению)</t>
  </si>
  <si>
    <t>Условно утвержденные расходы</t>
  </si>
  <si>
    <t>Приложение 4</t>
  </si>
  <si>
    <t>к Решению Собрания депутатов Катав-Ивановского муниципального района «О районном бюджете на 2022 год и на плановый период 2023 и 2024 годов»</t>
  </si>
  <si>
    <t>Распределение бюджетных ассигнований по целевым статьям (муниципальным программам Катав-Ивановского муниципального района и непрограммным направлениям деятельности), группам видов расходов, разделам, подразделам классификации расходов  бюджетов бюджетной системы Российской Федерации(далее-классификация расходов бюджетов) на 2022 год и на плановый период 2023 и 2024 годов</t>
  </si>
  <si>
    <t>Целевая статья</t>
  </si>
  <si>
    <t>Группа видов расходов</t>
  </si>
  <si>
    <t>2022 год</t>
  </si>
  <si>
    <t>2023 год</t>
  </si>
  <si>
    <t>2024 год</t>
  </si>
  <si>
    <t>Раздел</t>
  </si>
  <si>
    <t>Подраздел</t>
  </si>
  <si>
    <t>Региональный проект "Творческие люди"</t>
  </si>
  <si>
    <t xml:space="preserve">Государственная  поддержка  лучших работников сельских учреждений культуры </t>
  </si>
  <si>
    <t>Государственная  поддержка  лучших работников сельских учреждений культуры (Социальное обеспечение и иные выплаты населению)</t>
  </si>
  <si>
    <t>02.5.A2.00000</t>
  </si>
  <si>
    <t>02.5.A2.5519Б</t>
  </si>
  <si>
    <t>02.1.00.68100</t>
  </si>
  <si>
    <t>02.1.00.S8100</t>
  </si>
  <si>
    <t>21.0.99.53030</t>
  </si>
  <si>
    <t>Обеспечение выплат ежемесячного  денежного вознаграждения за классное руководство педагогическим работникам  муниципальных образовательных организаций,реализующих образовательные программы начального общего,основного общего и среднего общего образования,в том числе адаптированные основные общеобразовательные программы</t>
  </si>
  <si>
    <t>Обеспечение выплат ежемесячного  денежного вознаграждения за классное руководство педагогическим работникам  муниципальных образовательных организаций,реализующих образовательные программы начального общего,основного общего и среднего общего образования,в том числе адаптированные основные общеобразовательные программы(Расходы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</si>
  <si>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Муниципальная программа "Разработка документов территориального планирования Катав-Ивановского муниципального района на 2022-2024 годы"</t>
  </si>
  <si>
    <t>от  23  декабря 2021 г.    №  170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</si>
</sst>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?"/>
  </numFmts>
  <fonts count="12" x14ac:knownFonts="1">
    <font>
      <sz val="11"/>
      <color indexed="8"/>
      <name val="Calibri"/>
      <family val="2"/>
      <scheme val="minor"/>
    </font>
    <font>
      <sz val="12"/>
      <color indexed="8"/>
      <name val="Calibri"/>
    </font>
    <font>
      <sz val="14"/>
      <color indexed="8"/>
      <name val="Times New Roman"/>
    </font>
    <font>
      <b/>
      <sz val="14"/>
      <color indexed="0"/>
      <name val="Times New Roman"/>
    </font>
    <font>
      <b/>
      <sz val="12"/>
      <color indexed="0"/>
      <name val="Times New Roman"/>
    </font>
    <font>
      <sz val="12.5"/>
      <color indexed="8"/>
      <name val="Times New Roman"/>
      <family val="1"/>
      <charset val="204"/>
    </font>
    <font>
      <sz val="12.5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none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2" borderId="1" xfId="0" applyNumberFormat="1" applyFont="1" applyFill="1" applyBorder="1" applyAlignment="1">
      <alignment wrapText="1"/>
    </xf>
    <xf numFmtId="0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NumberFormat="1" applyFont="1" applyFill="1" applyBorder="1" applyAlignment="1">
      <alignment horizontal="right" vertical="center" wrapText="1"/>
    </xf>
    <xf numFmtId="0" fontId="4" fillId="2" borderId="1" xfId="0" applyNumberFormat="1" applyFont="1" applyFill="1" applyBorder="1" applyAlignment="1">
      <alignment horizontal="right" vertical="center" wrapText="1"/>
    </xf>
    <xf numFmtId="0" fontId="4" fillId="2" borderId="2" xfId="0" applyNumberFormat="1" applyFont="1" applyFill="1" applyBorder="1" applyAlignment="1">
      <alignment horizontal="center" vertical="center" wrapText="1"/>
    </xf>
    <xf numFmtId="0" fontId="4" fillId="2" borderId="2" xfId="0" applyNumberFormat="1" applyFont="1" applyFill="1" applyBorder="1" applyAlignment="1">
      <alignment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164" fontId="4" fillId="2" borderId="2" xfId="0" applyNumberFormat="1" applyFont="1" applyFill="1" applyBorder="1" applyAlignment="1">
      <alignment horizontal="right" vertical="center" wrapText="1"/>
    </xf>
    <xf numFmtId="0" fontId="9" fillId="2" borderId="2" xfId="0" applyNumberFormat="1" applyFont="1" applyFill="1" applyBorder="1" applyAlignment="1">
      <alignment vertical="center" wrapText="1"/>
    </xf>
    <xf numFmtId="49" fontId="9" fillId="2" borderId="2" xfId="0" applyNumberFormat="1" applyFont="1" applyFill="1" applyBorder="1" applyAlignment="1">
      <alignment horizontal="center" vertical="center" wrapText="1"/>
    </xf>
    <xf numFmtId="0" fontId="9" fillId="2" borderId="2" xfId="0" applyNumberFormat="1" applyFont="1" applyFill="1" applyBorder="1" applyAlignment="1">
      <alignment horizontal="center" vertical="center" wrapText="1"/>
    </xf>
    <xf numFmtId="165" fontId="9" fillId="2" borderId="2" xfId="0" applyNumberFormat="1" applyFont="1" applyFill="1" applyBorder="1" applyAlignment="1">
      <alignment vertical="center" wrapText="1"/>
    </xf>
    <xf numFmtId="164" fontId="4" fillId="2" borderId="2" xfId="0" applyNumberFormat="1" applyFont="1" applyFill="1" applyBorder="1" applyAlignment="1">
      <alignment vertical="center" wrapText="1"/>
    </xf>
    <xf numFmtId="164" fontId="9" fillId="2" borderId="2" xfId="0" applyNumberFormat="1" applyFont="1" applyFill="1" applyBorder="1" applyAlignment="1">
      <alignment vertical="center" wrapText="1"/>
    </xf>
    <xf numFmtId="164" fontId="9" fillId="3" borderId="2" xfId="0" applyNumberFormat="1" applyFont="1" applyFill="1" applyBorder="1" applyAlignment="1">
      <alignment vertical="center" wrapText="1"/>
    </xf>
    <xf numFmtId="49" fontId="10" fillId="2" borderId="2" xfId="0" applyNumberFormat="1" applyFont="1" applyFill="1" applyBorder="1" applyAlignment="1">
      <alignment horizontal="justify" vertical="center" wrapText="1"/>
    </xf>
    <xf numFmtId="49" fontId="11" fillId="2" borderId="2" xfId="0" applyNumberFormat="1" applyFont="1" applyFill="1" applyBorder="1" applyAlignment="1">
      <alignment horizontal="justify" vertical="center" wrapText="1"/>
    </xf>
    <xf numFmtId="0" fontId="6" fillId="0" borderId="1" xfId="0" applyFont="1" applyBorder="1" applyAlignment="1">
      <alignment horizontal="justify" vertical="top" wrapText="1"/>
    </xf>
    <xf numFmtId="0" fontId="0" fillId="0" borderId="1" xfId="0" applyBorder="1" applyAlignment="1"/>
    <xf numFmtId="0" fontId="6" fillId="0" borderId="1" xfId="0" applyFont="1" applyBorder="1" applyAlignment="1">
      <alignment horizontal="left" vertical="top" wrapText="1"/>
    </xf>
    <xf numFmtId="0" fontId="5" fillId="2" borderId="1" xfId="0" applyNumberFormat="1" applyFont="1" applyFill="1" applyBorder="1" applyAlignment="1">
      <alignment horizontal="right" vertical="center"/>
    </xf>
    <xf numFmtId="0" fontId="7" fillId="2" borderId="1" xfId="0" applyNumberFormat="1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8" fillId="2" borderId="2" xfId="0" applyNumberFormat="1" applyFont="1" applyFill="1" applyBorder="1" applyAlignment="1">
      <alignment horizontal="center" vertical="center" wrapText="1"/>
    </xf>
    <xf numFmtId="0" fontId="4" fillId="2" borderId="2" xfId="0" applyNumberFormat="1" applyFont="1" applyFill="1" applyBorder="1" applyAlignment="1">
      <alignment horizontal="center" vertical="center" wrapText="1"/>
    </xf>
    <xf numFmtId="0" fontId="8" fillId="2" borderId="2" xfId="0" applyNumberFormat="1" applyFont="1" applyFill="1" applyBorder="1" applyAlignment="1">
      <alignment horizontal="center" vertical="center" textRotation="90" wrapText="1"/>
    </xf>
    <xf numFmtId="0" fontId="4" fillId="2" borderId="2" xfId="0" applyNumberFormat="1" applyFont="1" applyFill="1" applyBorder="1" applyAlignment="1">
      <alignment horizontal="center" vertical="center" textRotation="90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61"/>
  <sheetViews>
    <sheetView tabSelected="1" workbookViewId="0">
      <selection activeCell="L5" sqref="L5"/>
    </sheetView>
  </sheetViews>
  <sheetFormatPr defaultRowHeight="14.45" customHeight="1" x14ac:dyDescent="0.25"/>
  <cols>
    <col min="1" max="1" width="83.42578125" customWidth="1"/>
    <col min="2" max="2" width="16.42578125" customWidth="1"/>
    <col min="3" max="3" width="8" customWidth="1"/>
    <col min="4" max="5" width="4.7109375" customWidth="1"/>
    <col min="6" max="6" width="13.140625" customWidth="1"/>
    <col min="7" max="7" width="14.28515625" customWidth="1"/>
    <col min="8" max="8" width="13.140625" customWidth="1"/>
  </cols>
  <sheetData>
    <row r="1" spans="1:8" ht="16.5" x14ac:dyDescent="0.25">
      <c r="A1" s="1"/>
      <c r="B1" s="1"/>
      <c r="C1" s="1"/>
      <c r="D1" s="1"/>
      <c r="E1" s="21" t="s">
        <v>749</v>
      </c>
      <c r="F1" s="19"/>
      <c r="G1" s="19"/>
      <c r="H1" s="19"/>
    </row>
    <row r="2" spans="1:8" ht="69.75" customHeight="1" x14ac:dyDescent="0.25">
      <c r="A2" s="1"/>
      <c r="B2" s="1"/>
      <c r="C2" s="1"/>
      <c r="D2" s="1"/>
      <c r="E2" s="18" t="s">
        <v>750</v>
      </c>
      <c r="F2" s="19"/>
      <c r="G2" s="19"/>
      <c r="H2" s="19"/>
    </row>
    <row r="3" spans="1:8" ht="18.75" customHeight="1" x14ac:dyDescent="0.25">
      <c r="A3" s="1"/>
      <c r="B3" s="1"/>
      <c r="C3" s="1"/>
      <c r="D3" s="1"/>
      <c r="E3" s="20" t="s">
        <v>770</v>
      </c>
      <c r="F3" s="19"/>
      <c r="G3" s="19"/>
      <c r="H3" s="19"/>
    </row>
    <row r="5" spans="1:8" ht="76.900000000000006" customHeight="1" x14ac:dyDescent="0.25">
      <c r="A5" s="22" t="s">
        <v>751</v>
      </c>
      <c r="B5" s="23"/>
      <c r="C5" s="23"/>
      <c r="D5" s="23"/>
      <c r="E5" s="23"/>
      <c r="F5" s="23"/>
      <c r="G5" s="23"/>
      <c r="H5" s="24"/>
    </row>
    <row r="7" spans="1:8" ht="16.899999999999999" customHeight="1" x14ac:dyDescent="0.25">
      <c r="A7" s="2"/>
      <c r="B7" s="2"/>
      <c r="C7" s="2"/>
      <c r="D7" s="2"/>
      <c r="E7" s="2"/>
      <c r="F7" s="3"/>
      <c r="G7" s="3"/>
      <c r="H7" s="4" t="s">
        <v>0</v>
      </c>
    </row>
    <row r="8" spans="1:8" ht="15" customHeight="1" x14ac:dyDescent="0.25">
      <c r="A8" s="26" t="s">
        <v>1</v>
      </c>
      <c r="B8" s="27" t="s">
        <v>752</v>
      </c>
      <c r="C8" s="27" t="s">
        <v>753</v>
      </c>
      <c r="D8" s="27" t="s">
        <v>757</v>
      </c>
      <c r="E8" s="27" t="s">
        <v>758</v>
      </c>
      <c r="F8" s="25" t="s">
        <v>754</v>
      </c>
      <c r="G8" s="25" t="s">
        <v>755</v>
      </c>
      <c r="H8" s="25" t="s">
        <v>756</v>
      </c>
    </row>
    <row r="9" spans="1:8" ht="54" customHeight="1" x14ac:dyDescent="0.25">
      <c r="A9" s="26"/>
      <c r="B9" s="28" t="s">
        <v>2</v>
      </c>
      <c r="C9" s="28" t="s">
        <v>3</v>
      </c>
      <c r="D9" s="28" t="s">
        <v>4</v>
      </c>
      <c r="E9" s="28" t="s">
        <v>5</v>
      </c>
      <c r="F9" s="26" t="s">
        <v>6</v>
      </c>
      <c r="G9" s="26" t="s">
        <v>6</v>
      </c>
      <c r="H9" s="26" t="s">
        <v>6</v>
      </c>
    </row>
    <row r="10" spans="1:8" ht="16.899999999999999" customHeight="1" x14ac:dyDescent="0.25">
      <c r="A10" s="6" t="s">
        <v>7</v>
      </c>
      <c r="B10" s="7"/>
      <c r="C10" s="5"/>
      <c r="D10" s="7"/>
      <c r="E10" s="7"/>
      <c r="F10" s="8">
        <f>F11+F76+F160+F269+F273+F296+F300+F304+F322+F326+F331+F347+F351+F355+F360+F390+F398+F402+F417+F497+F515+F521+F527+F535+F541+F545+F555+F561</f>
        <v>1622732.8000000003</v>
      </c>
      <c r="G10" s="8">
        <f>G11+G76+G160+G269+G273+G296+G300+G304+G322+G326+G331+G347+G351+G355+G360+G390+G398+G402+G417+G497+G515+G521+G527+G535+G541+G545+G555+G561</f>
        <v>1298773.7</v>
      </c>
      <c r="H10" s="8">
        <f>H11+H76+H160+H269+H273+H296+H300+H304+H322+H326+H331+H347+H351+H355+H360+H390+H398+H402+H417+H497+H515+H521+H527+H535+H541+H545+H555+H561</f>
        <v>1470415.8</v>
      </c>
    </row>
    <row r="11" spans="1:8" ht="47.25" x14ac:dyDescent="0.25">
      <c r="A11" s="6" t="s">
        <v>8</v>
      </c>
      <c r="B11" s="7" t="s">
        <v>9</v>
      </c>
      <c r="C11" s="5"/>
      <c r="D11" s="7"/>
      <c r="E11" s="7"/>
      <c r="F11" s="13">
        <f>F12+F14+F16+F19+F28+F55+F60+F64+F70</f>
        <v>490337.60000000003</v>
      </c>
      <c r="G11" s="13">
        <f t="shared" ref="G11:H11" si="0">G12+G14+G16+G19+G28+G55+G60+G64+G70</f>
        <v>467603.50000000012</v>
      </c>
      <c r="H11" s="13">
        <f t="shared" si="0"/>
        <v>468154.60000000009</v>
      </c>
    </row>
    <row r="12" spans="1:8" ht="47.25" x14ac:dyDescent="0.25">
      <c r="A12" s="9" t="s">
        <v>10</v>
      </c>
      <c r="B12" s="10" t="s">
        <v>11</v>
      </c>
      <c r="C12" s="11"/>
      <c r="D12" s="10"/>
      <c r="E12" s="10"/>
      <c r="F12" s="14">
        <f>F13</f>
        <v>4972</v>
      </c>
      <c r="G12" s="14">
        <f t="shared" ref="G12:H12" si="1">G13</f>
        <v>4972</v>
      </c>
      <c r="H12" s="14">
        <f t="shared" si="1"/>
        <v>4972</v>
      </c>
    </row>
    <row r="13" spans="1:8" ht="47.25" x14ac:dyDescent="0.25">
      <c r="A13" s="9" t="s">
        <v>12</v>
      </c>
      <c r="B13" s="10" t="s">
        <v>11</v>
      </c>
      <c r="C13" s="11" t="s">
        <v>13</v>
      </c>
      <c r="D13" s="10" t="s">
        <v>14</v>
      </c>
      <c r="E13" s="10" t="s">
        <v>15</v>
      </c>
      <c r="F13" s="14">
        <v>4972</v>
      </c>
      <c r="G13" s="14">
        <v>4972</v>
      </c>
      <c r="H13" s="14">
        <v>4972</v>
      </c>
    </row>
    <row r="14" spans="1:8" ht="47.25" x14ac:dyDescent="0.25">
      <c r="A14" s="9" t="s">
        <v>16</v>
      </c>
      <c r="B14" s="10" t="s">
        <v>17</v>
      </c>
      <c r="C14" s="11"/>
      <c r="D14" s="10"/>
      <c r="E14" s="10"/>
      <c r="F14" s="14">
        <f>F15</f>
        <v>5834.7</v>
      </c>
      <c r="G14" s="14">
        <f t="shared" ref="G14:H14" si="2">G15</f>
        <v>5834.7</v>
      </c>
      <c r="H14" s="14">
        <f t="shared" si="2"/>
        <v>5834.7</v>
      </c>
    </row>
    <row r="15" spans="1:8" ht="63" x14ac:dyDescent="0.25">
      <c r="A15" s="9" t="s">
        <v>18</v>
      </c>
      <c r="B15" s="10" t="s">
        <v>17</v>
      </c>
      <c r="C15" s="11" t="s">
        <v>13</v>
      </c>
      <c r="D15" s="10" t="s">
        <v>14</v>
      </c>
      <c r="E15" s="10" t="s">
        <v>19</v>
      </c>
      <c r="F15" s="14">
        <v>5834.7</v>
      </c>
      <c r="G15" s="14">
        <v>5834.7</v>
      </c>
      <c r="H15" s="14">
        <v>5834.7</v>
      </c>
    </row>
    <row r="16" spans="1:8" ht="15.75" x14ac:dyDescent="0.25">
      <c r="A16" s="9" t="s">
        <v>20</v>
      </c>
      <c r="B16" s="10" t="s">
        <v>21</v>
      </c>
      <c r="C16" s="11"/>
      <c r="D16" s="10"/>
      <c r="E16" s="10"/>
      <c r="F16" s="14">
        <f>F17</f>
        <v>800</v>
      </c>
      <c r="G16" s="14">
        <f>G17</f>
        <v>0</v>
      </c>
      <c r="H16" s="14">
        <f>H17</f>
        <v>0</v>
      </c>
    </row>
    <row r="17" spans="1:8" ht="15.75" x14ac:dyDescent="0.25">
      <c r="A17" s="9" t="s">
        <v>22</v>
      </c>
      <c r="B17" s="10" t="s">
        <v>23</v>
      </c>
      <c r="C17" s="11"/>
      <c r="D17" s="10"/>
      <c r="E17" s="10"/>
      <c r="F17" s="14">
        <f>F18</f>
        <v>800</v>
      </c>
      <c r="G17" s="14">
        <f t="shared" ref="G17:H17" si="3">G18</f>
        <v>0</v>
      </c>
      <c r="H17" s="14">
        <f t="shared" si="3"/>
        <v>0</v>
      </c>
    </row>
    <row r="18" spans="1:8" ht="63" x14ac:dyDescent="0.25">
      <c r="A18" s="9" t="s">
        <v>24</v>
      </c>
      <c r="B18" s="10" t="s">
        <v>23</v>
      </c>
      <c r="C18" s="11" t="s">
        <v>25</v>
      </c>
      <c r="D18" s="10" t="s">
        <v>26</v>
      </c>
      <c r="E18" s="10" t="s">
        <v>27</v>
      </c>
      <c r="F18" s="14">
        <v>800</v>
      </c>
      <c r="G18" s="14">
        <v>0</v>
      </c>
      <c r="H18" s="14">
        <v>0</v>
      </c>
    </row>
    <row r="19" spans="1:8" ht="15.75" x14ac:dyDescent="0.25">
      <c r="A19" s="9" t="s">
        <v>28</v>
      </c>
      <c r="B19" s="10" t="s">
        <v>29</v>
      </c>
      <c r="C19" s="11"/>
      <c r="D19" s="10"/>
      <c r="E19" s="10"/>
      <c r="F19" s="14">
        <f>F20+F22+F24+F26</f>
        <v>6798.2</v>
      </c>
      <c r="G19" s="14">
        <f t="shared" ref="G19:H19" si="4">G20+G22+G24+G26</f>
        <v>6798.2</v>
      </c>
      <c r="H19" s="14">
        <f t="shared" si="4"/>
        <v>6798.2</v>
      </c>
    </row>
    <row r="20" spans="1:8" ht="15.75" x14ac:dyDescent="0.25">
      <c r="A20" s="9" t="s">
        <v>30</v>
      </c>
      <c r="B20" s="10" t="s">
        <v>31</v>
      </c>
      <c r="C20" s="11"/>
      <c r="D20" s="10"/>
      <c r="E20" s="10"/>
      <c r="F20" s="14">
        <f>F21</f>
        <v>2766.1</v>
      </c>
      <c r="G20" s="14">
        <f t="shared" ref="G20:H20" si="5">G21</f>
        <v>2766.1</v>
      </c>
      <c r="H20" s="14">
        <f t="shared" si="5"/>
        <v>2766.1</v>
      </c>
    </row>
    <row r="21" spans="1:8" ht="15.75" x14ac:dyDescent="0.25">
      <c r="A21" s="9" t="s">
        <v>32</v>
      </c>
      <c r="B21" s="10" t="s">
        <v>31</v>
      </c>
      <c r="C21" s="11" t="s">
        <v>33</v>
      </c>
      <c r="D21" s="10" t="s">
        <v>26</v>
      </c>
      <c r="E21" s="10" t="s">
        <v>34</v>
      </c>
      <c r="F21" s="14">
        <v>2766.1</v>
      </c>
      <c r="G21" s="14">
        <v>2766.1</v>
      </c>
      <c r="H21" s="14">
        <v>2766.1</v>
      </c>
    </row>
    <row r="22" spans="1:8" ht="15.75" x14ac:dyDescent="0.25">
      <c r="A22" s="9" t="s">
        <v>35</v>
      </c>
      <c r="B22" s="10" t="s">
        <v>36</v>
      </c>
      <c r="C22" s="11"/>
      <c r="D22" s="10"/>
      <c r="E22" s="10"/>
      <c r="F22" s="14">
        <f>F23</f>
        <v>3576.9</v>
      </c>
      <c r="G22" s="14">
        <f t="shared" ref="G22:H22" si="6">G23</f>
        <v>3576.9</v>
      </c>
      <c r="H22" s="14">
        <f t="shared" si="6"/>
        <v>3576.9</v>
      </c>
    </row>
    <row r="23" spans="1:8" ht="15.75" x14ac:dyDescent="0.25">
      <c r="A23" s="9" t="s">
        <v>37</v>
      </c>
      <c r="B23" s="10" t="s">
        <v>36</v>
      </c>
      <c r="C23" s="11" t="s">
        <v>33</v>
      </c>
      <c r="D23" s="10" t="s">
        <v>26</v>
      </c>
      <c r="E23" s="10" t="s">
        <v>38</v>
      </c>
      <c r="F23" s="14">
        <v>3576.9</v>
      </c>
      <c r="G23" s="14">
        <v>3576.9</v>
      </c>
      <c r="H23" s="14">
        <v>3576.9</v>
      </c>
    </row>
    <row r="24" spans="1:8" ht="15.75" x14ac:dyDescent="0.25">
      <c r="A24" s="9" t="s">
        <v>39</v>
      </c>
      <c r="B24" s="10" t="s">
        <v>40</v>
      </c>
      <c r="C24" s="11"/>
      <c r="D24" s="10"/>
      <c r="E24" s="10"/>
      <c r="F24" s="14">
        <f>F25</f>
        <v>94</v>
      </c>
      <c r="G24" s="14">
        <f t="shared" ref="G24:H24" si="7">G25</f>
        <v>94</v>
      </c>
      <c r="H24" s="14">
        <f t="shared" si="7"/>
        <v>94</v>
      </c>
    </row>
    <row r="25" spans="1:8" ht="15.75" x14ac:dyDescent="0.25">
      <c r="A25" s="9" t="s">
        <v>41</v>
      </c>
      <c r="B25" s="10" t="s">
        <v>40</v>
      </c>
      <c r="C25" s="11" t="s">
        <v>33</v>
      </c>
      <c r="D25" s="10" t="s">
        <v>26</v>
      </c>
      <c r="E25" s="10" t="s">
        <v>15</v>
      </c>
      <c r="F25" s="14">
        <v>94</v>
      </c>
      <c r="G25" s="14">
        <v>94</v>
      </c>
      <c r="H25" s="14">
        <v>94</v>
      </c>
    </row>
    <row r="26" spans="1:8" ht="31.5" x14ac:dyDescent="0.25">
      <c r="A26" s="9" t="s">
        <v>42</v>
      </c>
      <c r="B26" s="10" t="s">
        <v>43</v>
      </c>
      <c r="C26" s="11"/>
      <c r="D26" s="10"/>
      <c r="E26" s="10"/>
      <c r="F26" s="14">
        <f>F27</f>
        <v>361.2</v>
      </c>
      <c r="G26" s="14">
        <f t="shared" ref="G26:H26" si="8">G27</f>
        <v>361.2</v>
      </c>
      <c r="H26" s="14">
        <f t="shared" si="8"/>
        <v>361.2</v>
      </c>
    </row>
    <row r="27" spans="1:8" ht="31.5" x14ac:dyDescent="0.25">
      <c r="A27" s="9" t="s">
        <v>44</v>
      </c>
      <c r="B27" s="10" t="s">
        <v>43</v>
      </c>
      <c r="C27" s="11" t="s">
        <v>33</v>
      </c>
      <c r="D27" s="10" t="s">
        <v>26</v>
      </c>
      <c r="E27" s="10" t="s">
        <v>38</v>
      </c>
      <c r="F27" s="14">
        <v>361.2</v>
      </c>
      <c r="G27" s="14">
        <v>361.2</v>
      </c>
      <c r="H27" s="14">
        <v>361.2</v>
      </c>
    </row>
    <row r="28" spans="1:8" ht="31.5" x14ac:dyDescent="0.25">
      <c r="A28" s="9" t="s">
        <v>45</v>
      </c>
      <c r="B28" s="10" t="s">
        <v>46</v>
      </c>
      <c r="C28" s="11"/>
      <c r="D28" s="10"/>
      <c r="E28" s="10"/>
      <c r="F28" s="14">
        <f>F29+F31+F34+F38+F41+F44+F47+F50+F52</f>
        <v>461232.7</v>
      </c>
      <c r="G28" s="14">
        <f t="shared" ref="G28:H28" si="9">G29+G31+G34+G38+G41+G44+G47+G50+G52</f>
        <v>449998.60000000009</v>
      </c>
      <c r="H28" s="14">
        <f t="shared" si="9"/>
        <v>450549.70000000007</v>
      </c>
    </row>
    <row r="29" spans="1:8" ht="63" x14ac:dyDescent="0.25">
      <c r="A29" s="9" t="s">
        <v>47</v>
      </c>
      <c r="B29" s="10" t="s">
        <v>48</v>
      </c>
      <c r="C29" s="11"/>
      <c r="D29" s="10"/>
      <c r="E29" s="10"/>
      <c r="F29" s="14">
        <f>F30</f>
        <v>160.69999999999999</v>
      </c>
      <c r="G29" s="14">
        <f t="shared" ref="G29:H29" si="10">G30</f>
        <v>160.69999999999999</v>
      </c>
      <c r="H29" s="14">
        <f t="shared" si="10"/>
        <v>160.69999999999999</v>
      </c>
    </row>
    <row r="30" spans="1:8" ht="110.25" x14ac:dyDescent="0.25">
      <c r="A30" s="12" t="s">
        <v>49</v>
      </c>
      <c r="B30" s="10" t="s">
        <v>48</v>
      </c>
      <c r="C30" s="11" t="s">
        <v>25</v>
      </c>
      <c r="D30" s="10" t="s">
        <v>26</v>
      </c>
      <c r="E30" s="10" t="s">
        <v>38</v>
      </c>
      <c r="F30" s="14">
        <v>160.69999999999999</v>
      </c>
      <c r="G30" s="14">
        <v>160.69999999999999</v>
      </c>
      <c r="H30" s="14">
        <v>160.69999999999999</v>
      </c>
    </row>
    <row r="31" spans="1:8" ht="78.75" x14ac:dyDescent="0.25">
      <c r="A31" s="12" t="s">
        <v>50</v>
      </c>
      <c r="B31" s="10" t="s">
        <v>51</v>
      </c>
      <c r="C31" s="11"/>
      <c r="D31" s="10"/>
      <c r="E31" s="10"/>
      <c r="F31" s="14">
        <f>F32+F33</f>
        <v>32570.100000000002</v>
      </c>
      <c r="G31" s="14">
        <f t="shared" ref="G31:H31" si="11">G32+G33</f>
        <v>32639.4</v>
      </c>
      <c r="H31" s="14">
        <f t="shared" si="11"/>
        <v>32380.400000000001</v>
      </c>
    </row>
    <row r="32" spans="1:8" ht="126" x14ac:dyDescent="0.25">
      <c r="A32" s="12" t="s">
        <v>52</v>
      </c>
      <c r="B32" s="10" t="s">
        <v>51</v>
      </c>
      <c r="C32" s="11" t="s">
        <v>25</v>
      </c>
      <c r="D32" s="10" t="s">
        <v>26</v>
      </c>
      <c r="E32" s="10" t="s">
        <v>38</v>
      </c>
      <c r="F32" s="14">
        <v>30723.200000000001</v>
      </c>
      <c r="G32" s="14">
        <v>30788.5</v>
      </c>
      <c r="H32" s="14">
        <v>30544.5</v>
      </c>
    </row>
    <row r="33" spans="1:8" ht="94.5" x14ac:dyDescent="0.25">
      <c r="A33" s="12" t="s">
        <v>53</v>
      </c>
      <c r="B33" s="10" t="s">
        <v>51</v>
      </c>
      <c r="C33" s="11" t="s">
        <v>54</v>
      </c>
      <c r="D33" s="10" t="s">
        <v>26</v>
      </c>
      <c r="E33" s="10" t="s">
        <v>38</v>
      </c>
      <c r="F33" s="14">
        <v>1846.9</v>
      </c>
      <c r="G33" s="14">
        <v>1850.9</v>
      </c>
      <c r="H33" s="14">
        <v>1835.9</v>
      </c>
    </row>
    <row r="34" spans="1:8" ht="63" x14ac:dyDescent="0.25">
      <c r="A34" s="9" t="s">
        <v>55</v>
      </c>
      <c r="B34" s="10" t="s">
        <v>56</v>
      </c>
      <c r="C34" s="11"/>
      <c r="D34" s="10"/>
      <c r="E34" s="10"/>
      <c r="F34" s="14">
        <f>F35+F36+F37</f>
        <v>149384.6</v>
      </c>
      <c r="G34" s="14">
        <f t="shared" ref="G34:H34" si="12">G35+G36+G37</f>
        <v>149384.6</v>
      </c>
      <c r="H34" s="14">
        <f t="shared" si="12"/>
        <v>149384.6</v>
      </c>
    </row>
    <row r="35" spans="1:8" ht="110.25" x14ac:dyDescent="0.25">
      <c r="A35" s="12" t="s">
        <v>57</v>
      </c>
      <c r="B35" s="10" t="s">
        <v>56</v>
      </c>
      <c r="C35" s="11" t="s">
        <v>25</v>
      </c>
      <c r="D35" s="10" t="s">
        <v>26</v>
      </c>
      <c r="E35" s="10" t="s">
        <v>38</v>
      </c>
      <c r="F35" s="14">
        <v>147406</v>
      </c>
      <c r="G35" s="14">
        <v>147406</v>
      </c>
      <c r="H35" s="14">
        <v>147406</v>
      </c>
    </row>
    <row r="36" spans="1:8" ht="78.75" x14ac:dyDescent="0.25">
      <c r="A36" s="12" t="s">
        <v>58</v>
      </c>
      <c r="B36" s="10" t="s">
        <v>56</v>
      </c>
      <c r="C36" s="11" t="s">
        <v>54</v>
      </c>
      <c r="D36" s="10" t="s">
        <v>26</v>
      </c>
      <c r="E36" s="10" t="s">
        <v>34</v>
      </c>
      <c r="F36" s="14">
        <v>245</v>
      </c>
      <c r="G36" s="14">
        <v>245</v>
      </c>
      <c r="H36" s="14">
        <v>245</v>
      </c>
    </row>
    <row r="37" spans="1:8" ht="78.75" x14ac:dyDescent="0.25">
      <c r="A37" s="12" t="s">
        <v>58</v>
      </c>
      <c r="B37" s="10" t="s">
        <v>56</v>
      </c>
      <c r="C37" s="11" t="s">
        <v>54</v>
      </c>
      <c r="D37" s="10" t="s">
        <v>26</v>
      </c>
      <c r="E37" s="10" t="s">
        <v>38</v>
      </c>
      <c r="F37" s="14">
        <v>1733.6</v>
      </c>
      <c r="G37" s="14">
        <v>1733.6</v>
      </c>
      <c r="H37" s="14">
        <v>1733.6</v>
      </c>
    </row>
    <row r="38" spans="1:8" ht="47.25" x14ac:dyDescent="0.25">
      <c r="A38" s="9" t="s">
        <v>59</v>
      </c>
      <c r="B38" s="10" t="s">
        <v>60</v>
      </c>
      <c r="C38" s="11"/>
      <c r="D38" s="10"/>
      <c r="E38" s="10"/>
      <c r="F38" s="14">
        <f>F39+F40</f>
        <v>97154.6</v>
      </c>
      <c r="G38" s="14">
        <f t="shared" ref="G38:H38" si="13">G39+G40</f>
        <v>97154.6</v>
      </c>
      <c r="H38" s="14">
        <f t="shared" si="13"/>
        <v>97154.6</v>
      </c>
    </row>
    <row r="39" spans="1:8" ht="94.5" x14ac:dyDescent="0.25">
      <c r="A39" s="12" t="s">
        <v>61</v>
      </c>
      <c r="B39" s="10" t="s">
        <v>60</v>
      </c>
      <c r="C39" s="11" t="s">
        <v>25</v>
      </c>
      <c r="D39" s="10" t="s">
        <v>26</v>
      </c>
      <c r="E39" s="10" t="s">
        <v>34</v>
      </c>
      <c r="F39" s="14">
        <v>94449</v>
      </c>
      <c r="G39" s="14">
        <v>94449</v>
      </c>
      <c r="H39" s="14">
        <v>94449</v>
      </c>
    </row>
    <row r="40" spans="1:8" ht="63" x14ac:dyDescent="0.25">
      <c r="A40" s="12" t="s">
        <v>62</v>
      </c>
      <c r="B40" s="10" t="s">
        <v>60</v>
      </c>
      <c r="C40" s="11" t="s">
        <v>54</v>
      </c>
      <c r="D40" s="10" t="s">
        <v>26</v>
      </c>
      <c r="E40" s="10" t="s">
        <v>34</v>
      </c>
      <c r="F40" s="14">
        <v>2705.6</v>
      </c>
      <c r="G40" s="14">
        <v>2705.6</v>
      </c>
      <c r="H40" s="14">
        <v>2705.6</v>
      </c>
    </row>
    <row r="41" spans="1:8" ht="15.75" x14ac:dyDescent="0.25">
      <c r="A41" s="9" t="s">
        <v>30</v>
      </c>
      <c r="B41" s="10" t="s">
        <v>63</v>
      </c>
      <c r="C41" s="11"/>
      <c r="D41" s="10"/>
      <c r="E41" s="10"/>
      <c r="F41" s="14">
        <f>F42+F43</f>
        <v>74633.8</v>
      </c>
      <c r="G41" s="14">
        <f t="shared" ref="G41:H41" si="14">G42+G43</f>
        <v>73340.399999999994</v>
      </c>
      <c r="H41" s="14">
        <f t="shared" si="14"/>
        <v>73950.5</v>
      </c>
    </row>
    <row r="42" spans="1:8" ht="63" x14ac:dyDescent="0.25">
      <c r="A42" s="9" t="s">
        <v>64</v>
      </c>
      <c r="B42" s="10" t="s">
        <v>63</v>
      </c>
      <c r="C42" s="11" t="s">
        <v>25</v>
      </c>
      <c r="D42" s="10" t="s">
        <v>26</v>
      </c>
      <c r="E42" s="10" t="s">
        <v>34</v>
      </c>
      <c r="F42" s="14">
        <v>19740.900000000001</v>
      </c>
      <c r="G42" s="14">
        <v>19740.900000000001</v>
      </c>
      <c r="H42" s="14">
        <v>19740.900000000001</v>
      </c>
    </row>
    <row r="43" spans="1:8" ht="31.5" x14ac:dyDescent="0.25">
      <c r="A43" s="9" t="s">
        <v>65</v>
      </c>
      <c r="B43" s="10" t="s">
        <v>63</v>
      </c>
      <c r="C43" s="11" t="s">
        <v>54</v>
      </c>
      <c r="D43" s="10" t="s">
        <v>26</v>
      </c>
      <c r="E43" s="10" t="s">
        <v>34</v>
      </c>
      <c r="F43" s="14">
        <v>54892.9</v>
      </c>
      <c r="G43" s="14">
        <v>53599.5</v>
      </c>
      <c r="H43" s="14">
        <v>54209.599999999999</v>
      </c>
    </row>
    <row r="44" spans="1:8" ht="15.75" x14ac:dyDescent="0.25">
      <c r="A44" s="9" t="s">
        <v>35</v>
      </c>
      <c r="B44" s="10" t="s">
        <v>66</v>
      </c>
      <c r="C44" s="11"/>
      <c r="D44" s="10"/>
      <c r="E44" s="10"/>
      <c r="F44" s="14">
        <f>F45+F46</f>
        <v>80043.700000000012</v>
      </c>
      <c r="G44" s="14">
        <f t="shared" ref="G44:H44" si="15">G45+G46</f>
        <v>71839.899999999994</v>
      </c>
      <c r="H44" s="14">
        <f t="shared" si="15"/>
        <v>72039.899999999994</v>
      </c>
    </row>
    <row r="45" spans="1:8" ht="63" x14ac:dyDescent="0.25">
      <c r="A45" s="9" t="s">
        <v>67</v>
      </c>
      <c r="B45" s="10" t="s">
        <v>66</v>
      </c>
      <c r="C45" s="11" t="s">
        <v>25</v>
      </c>
      <c r="D45" s="10" t="s">
        <v>26</v>
      </c>
      <c r="E45" s="10" t="s">
        <v>38</v>
      </c>
      <c r="F45" s="14">
        <v>43046.400000000001</v>
      </c>
      <c r="G45" s="14">
        <v>43046.400000000001</v>
      </c>
      <c r="H45" s="14">
        <v>43046.400000000001</v>
      </c>
    </row>
    <row r="46" spans="1:8" ht="31.5" x14ac:dyDescent="0.25">
      <c r="A46" s="9" t="s">
        <v>68</v>
      </c>
      <c r="B46" s="10" t="s">
        <v>66</v>
      </c>
      <c r="C46" s="11" t="s">
        <v>54</v>
      </c>
      <c r="D46" s="10" t="s">
        <v>26</v>
      </c>
      <c r="E46" s="10" t="s">
        <v>38</v>
      </c>
      <c r="F46" s="14">
        <v>36997.300000000003</v>
      </c>
      <c r="G46" s="14">
        <v>28793.5</v>
      </c>
      <c r="H46" s="14">
        <v>28993.5</v>
      </c>
    </row>
    <row r="47" spans="1:8" ht="15.75" x14ac:dyDescent="0.25">
      <c r="A47" s="9" t="s">
        <v>39</v>
      </c>
      <c r="B47" s="10" t="s">
        <v>69</v>
      </c>
      <c r="C47" s="11"/>
      <c r="D47" s="10"/>
      <c r="E47" s="10"/>
      <c r="F47" s="14">
        <f>F48+F49</f>
        <v>19228.8</v>
      </c>
      <c r="G47" s="14">
        <f t="shared" ref="G47:H47" si="16">G48+G49</f>
        <v>18926.3</v>
      </c>
      <c r="H47" s="14">
        <f t="shared" si="16"/>
        <v>18926.3</v>
      </c>
    </row>
    <row r="48" spans="1:8" ht="63" x14ac:dyDescent="0.25">
      <c r="A48" s="9" t="s">
        <v>70</v>
      </c>
      <c r="B48" s="10" t="s">
        <v>69</v>
      </c>
      <c r="C48" s="11" t="s">
        <v>25</v>
      </c>
      <c r="D48" s="10" t="s">
        <v>26</v>
      </c>
      <c r="E48" s="10" t="s">
        <v>15</v>
      </c>
      <c r="F48" s="14">
        <v>15896.4</v>
      </c>
      <c r="G48" s="14">
        <v>15896.4</v>
      </c>
      <c r="H48" s="14">
        <v>15896.4</v>
      </c>
    </row>
    <row r="49" spans="1:8" ht="31.5" x14ac:dyDescent="0.25">
      <c r="A49" s="9" t="s">
        <v>71</v>
      </c>
      <c r="B49" s="10" t="s">
        <v>69</v>
      </c>
      <c r="C49" s="11" t="s">
        <v>54</v>
      </c>
      <c r="D49" s="10" t="s">
        <v>26</v>
      </c>
      <c r="E49" s="10" t="s">
        <v>15</v>
      </c>
      <c r="F49" s="14">
        <v>3332.4</v>
      </c>
      <c r="G49" s="14">
        <v>3029.9</v>
      </c>
      <c r="H49" s="14">
        <v>3029.9</v>
      </c>
    </row>
    <row r="50" spans="1:8" ht="15.75" x14ac:dyDescent="0.25">
      <c r="A50" s="9" t="s">
        <v>72</v>
      </c>
      <c r="B50" s="10" t="s">
        <v>73</v>
      </c>
      <c r="C50" s="11"/>
      <c r="D50" s="10"/>
      <c r="E50" s="10"/>
      <c r="F50" s="14">
        <f>F51</f>
        <v>1120</v>
      </c>
      <c r="G50" s="14">
        <f t="shared" ref="G50:H50" si="17">G51</f>
        <v>1120</v>
      </c>
      <c r="H50" s="14">
        <f t="shared" si="17"/>
        <v>1120</v>
      </c>
    </row>
    <row r="51" spans="1:8" ht="31.5" x14ac:dyDescent="0.25">
      <c r="A51" s="9" t="s">
        <v>74</v>
      </c>
      <c r="B51" s="10" t="s">
        <v>73</v>
      </c>
      <c r="C51" s="11" t="s">
        <v>54</v>
      </c>
      <c r="D51" s="10" t="s">
        <v>26</v>
      </c>
      <c r="E51" s="10" t="s">
        <v>26</v>
      </c>
      <c r="F51" s="14">
        <v>1120</v>
      </c>
      <c r="G51" s="14">
        <v>1120</v>
      </c>
      <c r="H51" s="14">
        <v>1120</v>
      </c>
    </row>
    <row r="52" spans="1:8" ht="31.5" x14ac:dyDescent="0.25">
      <c r="A52" s="9" t="s">
        <v>75</v>
      </c>
      <c r="B52" s="10" t="s">
        <v>76</v>
      </c>
      <c r="C52" s="11"/>
      <c r="D52" s="10"/>
      <c r="E52" s="10"/>
      <c r="F52" s="14">
        <f>F53+F54</f>
        <v>6936.4</v>
      </c>
      <c r="G52" s="14">
        <f t="shared" ref="G52:H52" si="18">G53+G54</f>
        <v>5432.7000000000007</v>
      </c>
      <c r="H52" s="14">
        <f t="shared" si="18"/>
        <v>5432.7000000000007</v>
      </c>
    </row>
    <row r="53" spans="1:8" ht="78.75" x14ac:dyDescent="0.25">
      <c r="A53" s="12" t="s">
        <v>77</v>
      </c>
      <c r="B53" s="10" t="s">
        <v>76</v>
      </c>
      <c r="C53" s="11" t="s">
        <v>25</v>
      </c>
      <c r="D53" s="10" t="s">
        <v>26</v>
      </c>
      <c r="E53" s="10" t="s">
        <v>38</v>
      </c>
      <c r="F53" s="14">
        <v>2966.3</v>
      </c>
      <c r="G53" s="14">
        <v>2966.3</v>
      </c>
      <c r="H53" s="14">
        <v>2966.3</v>
      </c>
    </row>
    <row r="54" spans="1:8" ht="47.25" x14ac:dyDescent="0.25">
      <c r="A54" s="9" t="s">
        <v>78</v>
      </c>
      <c r="B54" s="10" t="s">
        <v>76</v>
      </c>
      <c r="C54" s="11" t="s">
        <v>54</v>
      </c>
      <c r="D54" s="10" t="s">
        <v>26</v>
      </c>
      <c r="E54" s="10" t="s">
        <v>38</v>
      </c>
      <c r="F54" s="14">
        <v>3970.1</v>
      </c>
      <c r="G54" s="14">
        <v>2466.4</v>
      </c>
      <c r="H54" s="14">
        <v>2466.4</v>
      </c>
    </row>
    <row r="55" spans="1:8" ht="31.5" x14ac:dyDescent="0.25">
      <c r="A55" s="9" t="s">
        <v>79</v>
      </c>
      <c r="B55" s="10" t="s">
        <v>80</v>
      </c>
      <c r="C55" s="11"/>
      <c r="D55" s="10"/>
      <c r="E55" s="10"/>
      <c r="F55" s="14">
        <f>F56</f>
        <v>250</v>
      </c>
      <c r="G55" s="14">
        <f t="shared" ref="G55:H55" si="19">G56</f>
        <v>0</v>
      </c>
      <c r="H55" s="14">
        <f t="shared" si="19"/>
        <v>0</v>
      </c>
    </row>
    <row r="56" spans="1:8" ht="15.75" x14ac:dyDescent="0.25">
      <c r="A56" s="9" t="s">
        <v>20</v>
      </c>
      <c r="B56" s="10" t="s">
        <v>81</v>
      </c>
      <c r="C56" s="11"/>
      <c r="D56" s="10"/>
      <c r="E56" s="10"/>
      <c r="F56" s="14">
        <f>F57</f>
        <v>250</v>
      </c>
      <c r="G56" s="14">
        <f t="shared" ref="G56:H56" si="20">G57</f>
        <v>0</v>
      </c>
      <c r="H56" s="14">
        <f t="shared" si="20"/>
        <v>0</v>
      </c>
    </row>
    <row r="57" spans="1:8" ht="15.75" x14ac:dyDescent="0.25">
      <c r="A57" s="9" t="s">
        <v>82</v>
      </c>
      <c r="B57" s="10" t="s">
        <v>83</v>
      </c>
      <c r="C57" s="11"/>
      <c r="D57" s="10"/>
      <c r="E57" s="10"/>
      <c r="F57" s="14">
        <f>F58+F59</f>
        <v>250</v>
      </c>
      <c r="G57" s="14">
        <f t="shared" ref="G57:H57" si="21">G58+G59</f>
        <v>0</v>
      </c>
      <c r="H57" s="14">
        <f t="shared" si="21"/>
        <v>0</v>
      </c>
    </row>
    <row r="58" spans="1:8" ht="31.5" x14ac:dyDescent="0.25">
      <c r="A58" s="9" t="s">
        <v>84</v>
      </c>
      <c r="B58" s="10" t="s">
        <v>83</v>
      </c>
      <c r="C58" s="11" t="s">
        <v>54</v>
      </c>
      <c r="D58" s="10" t="s">
        <v>26</v>
      </c>
      <c r="E58" s="10" t="s">
        <v>26</v>
      </c>
      <c r="F58" s="14">
        <v>200</v>
      </c>
      <c r="G58" s="14">
        <v>0</v>
      </c>
      <c r="H58" s="14">
        <v>0</v>
      </c>
    </row>
    <row r="59" spans="1:8" ht="31.5" x14ac:dyDescent="0.25">
      <c r="A59" s="9" t="s">
        <v>85</v>
      </c>
      <c r="B59" s="10" t="s">
        <v>83</v>
      </c>
      <c r="C59" s="11" t="s">
        <v>13</v>
      </c>
      <c r="D59" s="10" t="s">
        <v>26</v>
      </c>
      <c r="E59" s="10" t="s">
        <v>26</v>
      </c>
      <c r="F59" s="14">
        <v>50</v>
      </c>
      <c r="G59" s="14">
        <v>0</v>
      </c>
      <c r="H59" s="14">
        <v>0</v>
      </c>
    </row>
    <row r="60" spans="1:8" ht="31.5" x14ac:dyDescent="0.25">
      <c r="A60" s="9" t="s">
        <v>86</v>
      </c>
      <c r="B60" s="10" t="s">
        <v>87</v>
      </c>
      <c r="C60" s="11"/>
      <c r="D60" s="10"/>
      <c r="E60" s="10"/>
      <c r="F60" s="14">
        <f>F61</f>
        <v>150</v>
      </c>
      <c r="G60" s="14">
        <f t="shared" ref="G60:H60" si="22">G61</f>
        <v>0</v>
      </c>
      <c r="H60" s="14">
        <f t="shared" si="22"/>
        <v>0</v>
      </c>
    </row>
    <row r="61" spans="1:8" ht="15.75" x14ac:dyDescent="0.25">
      <c r="A61" s="9" t="s">
        <v>20</v>
      </c>
      <c r="B61" s="10" t="s">
        <v>88</v>
      </c>
      <c r="C61" s="11"/>
      <c r="D61" s="10"/>
      <c r="E61" s="10"/>
      <c r="F61" s="14">
        <f>F62</f>
        <v>150</v>
      </c>
      <c r="G61" s="14">
        <f t="shared" ref="G61:H61" si="23">G62</f>
        <v>0</v>
      </c>
      <c r="H61" s="14">
        <f t="shared" si="23"/>
        <v>0</v>
      </c>
    </row>
    <row r="62" spans="1:8" ht="47.25" x14ac:dyDescent="0.25">
      <c r="A62" s="9" t="s">
        <v>89</v>
      </c>
      <c r="B62" s="10" t="s">
        <v>90</v>
      </c>
      <c r="C62" s="11"/>
      <c r="D62" s="10"/>
      <c r="E62" s="10"/>
      <c r="F62" s="14">
        <f>F63</f>
        <v>150</v>
      </c>
      <c r="G62" s="14">
        <f t="shared" ref="G62:H62" si="24">G63</f>
        <v>0</v>
      </c>
      <c r="H62" s="14">
        <f t="shared" si="24"/>
        <v>0</v>
      </c>
    </row>
    <row r="63" spans="1:8" ht="63" x14ac:dyDescent="0.25">
      <c r="A63" s="12" t="s">
        <v>91</v>
      </c>
      <c r="B63" s="10" t="s">
        <v>90</v>
      </c>
      <c r="C63" s="11" t="s">
        <v>54</v>
      </c>
      <c r="D63" s="10" t="s">
        <v>26</v>
      </c>
      <c r="E63" s="10" t="s">
        <v>27</v>
      </c>
      <c r="F63" s="14">
        <v>150</v>
      </c>
      <c r="G63" s="14">
        <v>0</v>
      </c>
      <c r="H63" s="14">
        <v>0</v>
      </c>
    </row>
    <row r="64" spans="1:8" ht="31.5" x14ac:dyDescent="0.25">
      <c r="A64" s="9" t="s">
        <v>92</v>
      </c>
      <c r="B64" s="10" t="s">
        <v>93</v>
      </c>
      <c r="C64" s="11"/>
      <c r="D64" s="10"/>
      <c r="E64" s="10"/>
      <c r="F64" s="14">
        <f>F65</f>
        <v>6300</v>
      </c>
      <c r="G64" s="14">
        <f t="shared" ref="G64:H64" si="25">G65</f>
        <v>0</v>
      </c>
      <c r="H64" s="14">
        <f t="shared" si="25"/>
        <v>0</v>
      </c>
    </row>
    <row r="65" spans="1:8" ht="31.5" x14ac:dyDescent="0.25">
      <c r="A65" s="9" t="s">
        <v>45</v>
      </c>
      <c r="B65" s="10" t="s">
        <v>94</v>
      </c>
      <c r="C65" s="11"/>
      <c r="D65" s="10"/>
      <c r="E65" s="10"/>
      <c r="F65" s="14">
        <f>F66+F68</f>
        <v>6300</v>
      </c>
      <c r="G65" s="14">
        <f t="shared" ref="G65:H65" si="26">G66+G68</f>
        <v>0</v>
      </c>
      <c r="H65" s="14">
        <f t="shared" si="26"/>
        <v>0</v>
      </c>
    </row>
    <row r="66" spans="1:8" ht="15.75" x14ac:dyDescent="0.25">
      <c r="A66" s="9" t="s">
        <v>35</v>
      </c>
      <c r="B66" s="10" t="s">
        <v>95</v>
      </c>
      <c r="C66" s="11"/>
      <c r="D66" s="10"/>
      <c r="E66" s="10"/>
      <c r="F66" s="14">
        <f>F67</f>
        <v>6120</v>
      </c>
      <c r="G66" s="14">
        <f t="shared" ref="G66:H66" si="27">G67</f>
        <v>0</v>
      </c>
      <c r="H66" s="14">
        <f t="shared" si="27"/>
        <v>0</v>
      </c>
    </row>
    <row r="67" spans="1:8" ht="31.5" x14ac:dyDescent="0.25">
      <c r="A67" s="9" t="s">
        <v>68</v>
      </c>
      <c r="B67" s="10" t="s">
        <v>95</v>
      </c>
      <c r="C67" s="11" t="s">
        <v>54</v>
      </c>
      <c r="D67" s="10" t="s">
        <v>26</v>
      </c>
      <c r="E67" s="10" t="s">
        <v>38</v>
      </c>
      <c r="F67" s="14">
        <v>6120</v>
      </c>
      <c r="G67" s="14">
        <v>0</v>
      </c>
      <c r="H67" s="14">
        <v>0</v>
      </c>
    </row>
    <row r="68" spans="1:8" ht="31.5" x14ac:dyDescent="0.25">
      <c r="A68" s="9" t="s">
        <v>42</v>
      </c>
      <c r="B68" s="10" t="s">
        <v>96</v>
      </c>
      <c r="C68" s="11"/>
      <c r="D68" s="10"/>
      <c r="E68" s="10"/>
      <c r="F68" s="14">
        <f>F69</f>
        <v>180</v>
      </c>
      <c r="G68" s="14">
        <f t="shared" ref="G68:H68" si="28">G69</f>
        <v>0</v>
      </c>
      <c r="H68" s="14">
        <f t="shared" si="28"/>
        <v>0</v>
      </c>
    </row>
    <row r="69" spans="1:8" ht="47.25" x14ac:dyDescent="0.25">
      <c r="A69" s="9" t="s">
        <v>97</v>
      </c>
      <c r="B69" s="10" t="s">
        <v>96</v>
      </c>
      <c r="C69" s="11" t="s">
        <v>54</v>
      </c>
      <c r="D69" s="10" t="s">
        <v>26</v>
      </c>
      <c r="E69" s="10" t="s">
        <v>38</v>
      </c>
      <c r="F69" s="14">
        <v>180</v>
      </c>
      <c r="G69" s="14">
        <v>0</v>
      </c>
      <c r="H69" s="14">
        <v>0</v>
      </c>
    </row>
    <row r="70" spans="1:8" ht="47.25" x14ac:dyDescent="0.25">
      <c r="A70" s="9" t="s">
        <v>98</v>
      </c>
      <c r="B70" s="10" t="s">
        <v>99</v>
      </c>
      <c r="C70" s="11"/>
      <c r="D70" s="10"/>
      <c r="E70" s="10"/>
      <c r="F70" s="14">
        <f>F71</f>
        <v>4000</v>
      </c>
      <c r="G70" s="14">
        <f t="shared" ref="G70:H70" si="29">G71</f>
        <v>0</v>
      </c>
      <c r="H70" s="14">
        <f t="shared" si="29"/>
        <v>0</v>
      </c>
    </row>
    <row r="71" spans="1:8" ht="31.5" x14ac:dyDescent="0.25">
      <c r="A71" s="9" t="s">
        <v>45</v>
      </c>
      <c r="B71" s="10" t="s">
        <v>100</v>
      </c>
      <c r="C71" s="11"/>
      <c r="D71" s="10"/>
      <c r="E71" s="10"/>
      <c r="F71" s="14">
        <f>F72+F74</f>
        <v>4000</v>
      </c>
      <c r="G71" s="14">
        <f t="shared" ref="G71:H71" si="30">G72+G74</f>
        <v>0</v>
      </c>
      <c r="H71" s="14">
        <f t="shared" si="30"/>
        <v>0</v>
      </c>
    </row>
    <row r="72" spans="1:8" ht="15.75" x14ac:dyDescent="0.25">
      <c r="A72" s="9" t="s">
        <v>30</v>
      </c>
      <c r="B72" s="10" t="s">
        <v>101</v>
      </c>
      <c r="C72" s="11"/>
      <c r="D72" s="10"/>
      <c r="E72" s="10"/>
      <c r="F72" s="14">
        <f>F73</f>
        <v>3140</v>
      </c>
      <c r="G72" s="14">
        <f t="shared" ref="G72:H72" si="31">G73</f>
        <v>0</v>
      </c>
      <c r="H72" s="14">
        <f t="shared" si="31"/>
        <v>0</v>
      </c>
    </row>
    <row r="73" spans="1:8" ht="31.5" x14ac:dyDescent="0.25">
      <c r="A73" s="9" t="s">
        <v>65</v>
      </c>
      <c r="B73" s="10" t="s">
        <v>101</v>
      </c>
      <c r="C73" s="11" t="s">
        <v>54</v>
      </c>
      <c r="D73" s="10" t="s">
        <v>26</v>
      </c>
      <c r="E73" s="10" t="s">
        <v>34</v>
      </c>
      <c r="F73" s="14">
        <v>3140</v>
      </c>
      <c r="G73" s="14">
        <v>0</v>
      </c>
      <c r="H73" s="14">
        <v>0</v>
      </c>
    </row>
    <row r="74" spans="1:8" ht="15.75" x14ac:dyDescent="0.25">
      <c r="A74" s="9" t="s">
        <v>39</v>
      </c>
      <c r="B74" s="10" t="s">
        <v>102</v>
      </c>
      <c r="C74" s="11"/>
      <c r="D74" s="10"/>
      <c r="E74" s="10"/>
      <c r="F74" s="14">
        <f>F75</f>
        <v>860</v>
      </c>
      <c r="G74" s="14">
        <f t="shared" ref="G74:H74" si="32">G75</f>
        <v>0</v>
      </c>
      <c r="H74" s="14">
        <f t="shared" si="32"/>
        <v>0</v>
      </c>
    </row>
    <row r="75" spans="1:8" ht="31.5" x14ac:dyDescent="0.25">
      <c r="A75" s="9" t="s">
        <v>71</v>
      </c>
      <c r="B75" s="10" t="s">
        <v>102</v>
      </c>
      <c r="C75" s="11" t="s">
        <v>54</v>
      </c>
      <c r="D75" s="10" t="s">
        <v>26</v>
      </c>
      <c r="E75" s="10" t="s">
        <v>15</v>
      </c>
      <c r="F75" s="14">
        <v>860</v>
      </c>
      <c r="G75" s="14">
        <v>0</v>
      </c>
      <c r="H75" s="14">
        <v>0</v>
      </c>
    </row>
    <row r="76" spans="1:8" ht="31.5" x14ac:dyDescent="0.25">
      <c r="A76" s="6" t="s">
        <v>103</v>
      </c>
      <c r="B76" s="7" t="s">
        <v>104</v>
      </c>
      <c r="C76" s="5"/>
      <c r="D76" s="7"/>
      <c r="E76" s="7"/>
      <c r="F76" s="13">
        <f>F77+F102+F110+F118+F130+F144+F150</f>
        <v>93607.500000000015</v>
      </c>
      <c r="G76" s="13">
        <f>G77+G102+G110+G118+G130+G144+G150</f>
        <v>56717.2</v>
      </c>
      <c r="H76" s="13">
        <f>H77+H102+H110+H118+H130+H144+H150</f>
        <v>63024.1</v>
      </c>
    </row>
    <row r="77" spans="1:8" ht="47.25" x14ac:dyDescent="0.25">
      <c r="A77" s="9" t="s">
        <v>105</v>
      </c>
      <c r="B77" s="10" t="s">
        <v>106</v>
      </c>
      <c r="C77" s="11"/>
      <c r="D77" s="10"/>
      <c r="E77" s="10"/>
      <c r="F77" s="14">
        <f>F80+F82+F84+F88+F90+F92+F97</f>
        <v>42225</v>
      </c>
      <c r="G77" s="14">
        <f>G80+G82+G84+G88+G90+G92+G97</f>
        <v>7280.2</v>
      </c>
      <c r="H77" s="14">
        <f>H80+H82+H84+H88+H90+H92+H97+H78+H86</f>
        <v>5435.8</v>
      </c>
    </row>
    <row r="78" spans="1:8" ht="31.5" x14ac:dyDescent="0.25">
      <c r="A78" s="17" t="s">
        <v>193</v>
      </c>
      <c r="B78" s="10" t="s">
        <v>764</v>
      </c>
      <c r="C78" s="11"/>
      <c r="D78" s="10"/>
      <c r="E78" s="10"/>
      <c r="F78" s="14"/>
      <c r="G78" s="14"/>
      <c r="H78" s="14">
        <f>H79</f>
        <v>3150</v>
      </c>
    </row>
    <row r="79" spans="1:8" ht="47.25" x14ac:dyDescent="0.25">
      <c r="A79" s="16" t="s">
        <v>194</v>
      </c>
      <c r="B79" s="10" t="s">
        <v>764</v>
      </c>
      <c r="C79" s="11">
        <v>200</v>
      </c>
      <c r="D79" s="10" t="s">
        <v>26</v>
      </c>
      <c r="E79" s="10" t="s">
        <v>15</v>
      </c>
      <c r="F79" s="14"/>
      <c r="G79" s="14"/>
      <c r="H79" s="14">
        <v>3150</v>
      </c>
    </row>
    <row r="80" spans="1:8" ht="63" x14ac:dyDescent="0.25">
      <c r="A80" s="9" t="s">
        <v>107</v>
      </c>
      <c r="B80" s="10" t="s">
        <v>108</v>
      </c>
      <c r="C80" s="11"/>
      <c r="D80" s="10"/>
      <c r="E80" s="10"/>
      <c r="F80" s="14">
        <f>F81</f>
        <v>0</v>
      </c>
      <c r="G80" s="14">
        <f t="shared" ref="G80:H80" si="33">G81</f>
        <v>3022.9</v>
      </c>
      <c r="H80" s="14">
        <f t="shared" si="33"/>
        <v>1791.6</v>
      </c>
    </row>
    <row r="81" spans="1:8" ht="78.75" x14ac:dyDescent="0.25">
      <c r="A81" s="12" t="s">
        <v>109</v>
      </c>
      <c r="B81" s="10" t="s">
        <v>108</v>
      </c>
      <c r="C81" s="11" t="s">
        <v>54</v>
      </c>
      <c r="D81" s="10" t="s">
        <v>110</v>
      </c>
      <c r="E81" s="10" t="s">
        <v>34</v>
      </c>
      <c r="F81" s="14">
        <v>0</v>
      </c>
      <c r="G81" s="14">
        <v>3022.9</v>
      </c>
      <c r="H81" s="14">
        <v>1791.6</v>
      </c>
    </row>
    <row r="82" spans="1:8" ht="47.25" x14ac:dyDescent="0.25">
      <c r="A82" s="9" t="s">
        <v>111</v>
      </c>
      <c r="B82" s="10" t="s">
        <v>112</v>
      </c>
      <c r="C82" s="11"/>
      <c r="D82" s="10"/>
      <c r="E82" s="10"/>
      <c r="F82" s="14">
        <f>F83</f>
        <v>3920</v>
      </c>
      <c r="G82" s="14">
        <f t="shared" ref="G82:H82" si="34">G83</f>
        <v>0</v>
      </c>
      <c r="H82" s="14">
        <f t="shared" si="34"/>
        <v>0</v>
      </c>
    </row>
    <row r="83" spans="1:8" ht="63" x14ac:dyDescent="0.25">
      <c r="A83" s="9" t="s">
        <v>113</v>
      </c>
      <c r="B83" s="10" t="s">
        <v>112</v>
      </c>
      <c r="C83" s="11" t="s">
        <v>54</v>
      </c>
      <c r="D83" s="10" t="s">
        <v>26</v>
      </c>
      <c r="E83" s="10" t="s">
        <v>15</v>
      </c>
      <c r="F83" s="14">
        <v>3920</v>
      </c>
      <c r="G83" s="14">
        <v>0</v>
      </c>
      <c r="H83" s="14">
        <v>0</v>
      </c>
    </row>
    <row r="84" spans="1:8" ht="31.5" x14ac:dyDescent="0.25">
      <c r="A84" s="9" t="s">
        <v>114</v>
      </c>
      <c r="B84" s="10" t="s">
        <v>115</v>
      </c>
      <c r="C84" s="11"/>
      <c r="D84" s="10"/>
      <c r="E84" s="10"/>
      <c r="F84" s="14">
        <f>F85</f>
        <v>515.5</v>
      </c>
      <c r="G84" s="14">
        <f t="shared" ref="G84:H84" si="35">G85</f>
        <v>3955</v>
      </c>
      <c r="H84" s="14">
        <f t="shared" si="35"/>
        <v>0</v>
      </c>
    </row>
    <row r="85" spans="1:8" ht="47.25" x14ac:dyDescent="0.25">
      <c r="A85" s="9" t="s">
        <v>116</v>
      </c>
      <c r="B85" s="10" t="s">
        <v>115</v>
      </c>
      <c r="C85" s="11" t="s">
        <v>54</v>
      </c>
      <c r="D85" s="10" t="s">
        <v>110</v>
      </c>
      <c r="E85" s="10" t="s">
        <v>34</v>
      </c>
      <c r="F85" s="14">
        <v>515.5</v>
      </c>
      <c r="G85" s="14">
        <v>3955</v>
      </c>
      <c r="H85" s="14">
        <v>0</v>
      </c>
    </row>
    <row r="86" spans="1:8" ht="31.5" x14ac:dyDescent="0.25">
      <c r="A86" s="17" t="s">
        <v>201</v>
      </c>
      <c r="B86" s="10" t="s">
        <v>765</v>
      </c>
      <c r="C86" s="11"/>
      <c r="D86" s="10"/>
      <c r="E86" s="10"/>
      <c r="F86" s="14"/>
      <c r="G86" s="14"/>
      <c r="H86" s="14">
        <f>H87</f>
        <v>315</v>
      </c>
    </row>
    <row r="87" spans="1:8" ht="47.25" x14ac:dyDescent="0.25">
      <c r="A87" s="16" t="s">
        <v>202</v>
      </c>
      <c r="B87" s="10" t="s">
        <v>765</v>
      </c>
      <c r="C87" s="11">
        <v>200</v>
      </c>
      <c r="D87" s="10" t="s">
        <v>26</v>
      </c>
      <c r="E87" s="10" t="s">
        <v>15</v>
      </c>
      <c r="F87" s="14"/>
      <c r="G87" s="14"/>
      <c r="H87" s="14">
        <v>315</v>
      </c>
    </row>
    <row r="88" spans="1:8" ht="63" x14ac:dyDescent="0.25">
      <c r="A88" s="9" t="s">
        <v>117</v>
      </c>
      <c r="B88" s="10" t="s">
        <v>118</v>
      </c>
      <c r="C88" s="11"/>
      <c r="D88" s="10"/>
      <c r="E88" s="10"/>
      <c r="F88" s="14">
        <f>F89</f>
        <v>0</v>
      </c>
      <c r="G88" s="14">
        <f t="shared" ref="G88:H88" si="36">G89</f>
        <v>0</v>
      </c>
      <c r="H88" s="14">
        <f t="shared" si="36"/>
        <v>179.2</v>
      </c>
    </row>
    <row r="89" spans="1:8" ht="78.75" x14ac:dyDescent="0.25">
      <c r="A89" s="12" t="s">
        <v>119</v>
      </c>
      <c r="B89" s="10" t="s">
        <v>118</v>
      </c>
      <c r="C89" s="11" t="s">
        <v>54</v>
      </c>
      <c r="D89" s="10" t="s">
        <v>110</v>
      </c>
      <c r="E89" s="10" t="s">
        <v>34</v>
      </c>
      <c r="F89" s="14">
        <v>0</v>
      </c>
      <c r="G89" s="14">
        <v>0</v>
      </c>
      <c r="H89" s="14">
        <v>179.2</v>
      </c>
    </row>
    <row r="90" spans="1:8" ht="47.25" x14ac:dyDescent="0.25">
      <c r="A90" s="9" t="s">
        <v>120</v>
      </c>
      <c r="B90" s="10" t="s">
        <v>121</v>
      </c>
      <c r="C90" s="11"/>
      <c r="D90" s="10"/>
      <c r="E90" s="10"/>
      <c r="F90" s="14">
        <f>F91</f>
        <v>80</v>
      </c>
      <c r="G90" s="14">
        <f t="shared" ref="G90:H90" si="37">G91</f>
        <v>302.3</v>
      </c>
      <c r="H90" s="14">
        <f t="shared" si="37"/>
        <v>0</v>
      </c>
    </row>
    <row r="91" spans="1:8" ht="63" x14ac:dyDescent="0.25">
      <c r="A91" s="12" t="s">
        <v>122</v>
      </c>
      <c r="B91" s="10" t="s">
        <v>121</v>
      </c>
      <c r="C91" s="11" t="s">
        <v>54</v>
      </c>
      <c r="D91" s="10" t="s">
        <v>26</v>
      </c>
      <c r="E91" s="10" t="s">
        <v>15</v>
      </c>
      <c r="F91" s="14">
        <v>80</v>
      </c>
      <c r="G91" s="14">
        <v>302.3</v>
      </c>
      <c r="H91" s="14">
        <v>0</v>
      </c>
    </row>
    <row r="92" spans="1:8" ht="15.75" x14ac:dyDescent="0.25">
      <c r="A92" s="9" t="s">
        <v>123</v>
      </c>
      <c r="B92" s="10" t="s">
        <v>124</v>
      </c>
      <c r="C92" s="11"/>
      <c r="D92" s="10"/>
      <c r="E92" s="10"/>
      <c r="F92" s="14">
        <v>32709.5</v>
      </c>
      <c r="G92" s="14"/>
      <c r="H92" s="14"/>
    </row>
    <row r="93" spans="1:8" ht="31.5" x14ac:dyDescent="0.25">
      <c r="A93" s="9" t="s">
        <v>125</v>
      </c>
      <c r="B93" s="10" t="s">
        <v>126</v>
      </c>
      <c r="C93" s="11"/>
      <c r="D93" s="10"/>
      <c r="E93" s="10"/>
      <c r="F93" s="14">
        <f>F94</f>
        <v>30000</v>
      </c>
      <c r="G93" s="14">
        <f>G94</f>
        <v>0</v>
      </c>
      <c r="H93" s="14">
        <f>H94</f>
        <v>0</v>
      </c>
    </row>
    <row r="94" spans="1:8" ht="63" x14ac:dyDescent="0.25">
      <c r="A94" s="9" t="s">
        <v>127</v>
      </c>
      <c r="B94" s="10" t="s">
        <v>126</v>
      </c>
      <c r="C94" s="11" t="s">
        <v>128</v>
      </c>
      <c r="D94" s="10" t="s">
        <v>110</v>
      </c>
      <c r="E94" s="10" t="s">
        <v>19</v>
      </c>
      <c r="F94" s="14">
        <v>30000</v>
      </c>
      <c r="G94" s="14">
        <v>0</v>
      </c>
      <c r="H94" s="14">
        <v>0</v>
      </c>
    </row>
    <row r="95" spans="1:8" ht="15.75" x14ac:dyDescent="0.25">
      <c r="A95" s="9" t="s">
        <v>129</v>
      </c>
      <c r="B95" s="10" t="s">
        <v>130</v>
      </c>
      <c r="C95" s="11"/>
      <c r="D95" s="10"/>
      <c r="E95" s="10"/>
      <c r="F95" s="14">
        <f>F96</f>
        <v>2709.5</v>
      </c>
      <c r="G95" s="14">
        <f>G96</f>
        <v>0</v>
      </c>
      <c r="H95" s="14">
        <f>H96</f>
        <v>0</v>
      </c>
    </row>
    <row r="96" spans="1:8" ht="31.5" x14ac:dyDescent="0.25">
      <c r="A96" s="9" t="s">
        <v>131</v>
      </c>
      <c r="B96" s="10" t="s">
        <v>130</v>
      </c>
      <c r="C96" s="11" t="s">
        <v>128</v>
      </c>
      <c r="D96" s="10" t="s">
        <v>110</v>
      </c>
      <c r="E96" s="10" t="s">
        <v>19</v>
      </c>
      <c r="F96" s="14">
        <v>2709.5</v>
      </c>
      <c r="G96" s="14">
        <v>0</v>
      </c>
      <c r="H96" s="14">
        <v>0</v>
      </c>
    </row>
    <row r="97" spans="1:8" ht="31.5" x14ac:dyDescent="0.25">
      <c r="A97" s="9" t="s">
        <v>132</v>
      </c>
      <c r="B97" s="10" t="s">
        <v>133</v>
      </c>
      <c r="C97" s="11"/>
      <c r="D97" s="10"/>
      <c r="E97" s="10"/>
      <c r="F97" s="14">
        <f>F98+F100</f>
        <v>5000</v>
      </c>
      <c r="G97" s="14">
        <f t="shared" ref="G97:H97" si="38">G98+G100</f>
        <v>0</v>
      </c>
      <c r="H97" s="14">
        <f t="shared" si="38"/>
        <v>0</v>
      </c>
    </row>
    <row r="98" spans="1:8" ht="15.75" x14ac:dyDescent="0.25">
      <c r="A98" s="9" t="s">
        <v>134</v>
      </c>
      <c r="B98" s="10" t="s">
        <v>135</v>
      </c>
      <c r="C98" s="11"/>
      <c r="D98" s="10"/>
      <c r="E98" s="10"/>
      <c r="F98" s="14">
        <f>F99</f>
        <v>4248.2</v>
      </c>
      <c r="G98" s="14">
        <f t="shared" ref="G98:H98" si="39">G99</f>
        <v>0</v>
      </c>
      <c r="H98" s="14">
        <f t="shared" si="39"/>
        <v>0</v>
      </c>
    </row>
    <row r="99" spans="1:8" ht="31.5" x14ac:dyDescent="0.25">
      <c r="A99" s="9" t="s">
        <v>136</v>
      </c>
      <c r="B99" s="10" t="s">
        <v>135</v>
      </c>
      <c r="C99" s="11" t="s">
        <v>54</v>
      </c>
      <c r="D99" s="10" t="s">
        <v>110</v>
      </c>
      <c r="E99" s="10" t="s">
        <v>34</v>
      </c>
      <c r="F99" s="14">
        <v>4248.2</v>
      </c>
      <c r="G99" s="14">
        <v>0</v>
      </c>
      <c r="H99" s="14">
        <v>0</v>
      </c>
    </row>
    <row r="100" spans="1:8" ht="15.75" x14ac:dyDescent="0.25">
      <c r="A100" s="9" t="s">
        <v>137</v>
      </c>
      <c r="B100" s="10" t="s">
        <v>138</v>
      </c>
      <c r="C100" s="11"/>
      <c r="D100" s="10"/>
      <c r="E100" s="10"/>
      <c r="F100" s="14">
        <f>F101</f>
        <v>751.8</v>
      </c>
      <c r="G100" s="14">
        <f t="shared" ref="G100:H100" si="40">G101</f>
        <v>0</v>
      </c>
      <c r="H100" s="14">
        <f t="shared" si="40"/>
        <v>0</v>
      </c>
    </row>
    <row r="101" spans="1:8" ht="31.5" x14ac:dyDescent="0.25">
      <c r="A101" s="9" t="s">
        <v>139</v>
      </c>
      <c r="B101" s="10" t="s">
        <v>138</v>
      </c>
      <c r="C101" s="11" t="s">
        <v>54</v>
      </c>
      <c r="D101" s="10" t="s">
        <v>110</v>
      </c>
      <c r="E101" s="10" t="s">
        <v>34</v>
      </c>
      <c r="F101" s="14">
        <v>751.8</v>
      </c>
      <c r="G101" s="14">
        <v>0</v>
      </c>
      <c r="H101" s="14">
        <v>0</v>
      </c>
    </row>
    <row r="102" spans="1:8" ht="31.5" x14ac:dyDescent="0.25">
      <c r="A102" s="9" t="s">
        <v>140</v>
      </c>
      <c r="B102" s="10" t="s">
        <v>141</v>
      </c>
      <c r="C102" s="11"/>
      <c r="D102" s="10"/>
      <c r="E102" s="10"/>
      <c r="F102" s="14">
        <v>2588.9</v>
      </c>
      <c r="G102" s="14">
        <v>2602</v>
      </c>
      <c r="H102" s="14">
        <v>2602</v>
      </c>
    </row>
    <row r="103" spans="1:8" ht="15.75" x14ac:dyDescent="0.25">
      <c r="A103" s="9" t="s">
        <v>142</v>
      </c>
      <c r="B103" s="10" t="s">
        <v>143</v>
      </c>
      <c r="C103" s="11"/>
      <c r="D103" s="10"/>
      <c r="E103" s="10"/>
      <c r="F103" s="14">
        <v>41.6</v>
      </c>
      <c r="G103" s="14">
        <v>41.6</v>
      </c>
      <c r="H103" s="14">
        <v>41.6</v>
      </c>
    </row>
    <row r="104" spans="1:8" ht="15.75" x14ac:dyDescent="0.25">
      <c r="A104" s="9" t="s">
        <v>144</v>
      </c>
      <c r="B104" s="10" t="s">
        <v>145</v>
      </c>
      <c r="C104" s="11"/>
      <c r="D104" s="10"/>
      <c r="E104" s="10"/>
      <c r="F104" s="14">
        <v>41.6</v>
      </c>
      <c r="G104" s="14">
        <v>41.6</v>
      </c>
      <c r="H104" s="14">
        <v>41.6</v>
      </c>
    </row>
    <row r="105" spans="1:8" ht="15.75" x14ac:dyDescent="0.25">
      <c r="A105" s="9" t="s">
        <v>146</v>
      </c>
      <c r="B105" s="10" t="s">
        <v>145</v>
      </c>
      <c r="C105" s="11" t="s">
        <v>33</v>
      </c>
      <c r="D105" s="10" t="s">
        <v>110</v>
      </c>
      <c r="E105" s="10" t="s">
        <v>34</v>
      </c>
      <c r="F105" s="14">
        <v>41.6</v>
      </c>
      <c r="G105" s="14">
        <v>41.6</v>
      </c>
      <c r="H105" s="14">
        <v>41.6</v>
      </c>
    </row>
    <row r="106" spans="1:8" ht="31.5" x14ac:dyDescent="0.25">
      <c r="A106" s="9" t="s">
        <v>132</v>
      </c>
      <c r="B106" s="10" t="s">
        <v>147</v>
      </c>
      <c r="C106" s="11"/>
      <c r="D106" s="10"/>
      <c r="E106" s="10"/>
      <c r="F106" s="14">
        <v>2547.3000000000002</v>
      </c>
      <c r="G106" s="14">
        <v>2560.4</v>
      </c>
      <c r="H106" s="14">
        <v>2560.4</v>
      </c>
    </row>
    <row r="107" spans="1:8" ht="15.75" x14ac:dyDescent="0.25">
      <c r="A107" s="9" t="s">
        <v>144</v>
      </c>
      <c r="B107" s="10" t="s">
        <v>148</v>
      </c>
      <c r="C107" s="11"/>
      <c r="D107" s="10"/>
      <c r="E107" s="10"/>
      <c r="F107" s="14">
        <v>2547.3000000000002</v>
      </c>
      <c r="G107" s="14">
        <v>2560.4</v>
      </c>
      <c r="H107" s="14">
        <v>2560.4</v>
      </c>
    </row>
    <row r="108" spans="1:8" ht="63" x14ac:dyDescent="0.25">
      <c r="A108" s="9" t="s">
        <v>149</v>
      </c>
      <c r="B108" s="10" t="s">
        <v>148</v>
      </c>
      <c r="C108" s="11" t="s">
        <v>25</v>
      </c>
      <c r="D108" s="10" t="s">
        <v>110</v>
      </c>
      <c r="E108" s="10" t="s">
        <v>34</v>
      </c>
      <c r="F108" s="14">
        <v>2012</v>
      </c>
      <c r="G108" s="14">
        <v>2012</v>
      </c>
      <c r="H108" s="14">
        <v>2012</v>
      </c>
    </row>
    <row r="109" spans="1:8" ht="31.5" x14ac:dyDescent="0.25">
      <c r="A109" s="9" t="s">
        <v>150</v>
      </c>
      <c r="B109" s="10" t="s">
        <v>148</v>
      </c>
      <c r="C109" s="11" t="s">
        <v>54</v>
      </c>
      <c r="D109" s="10" t="s">
        <v>110</v>
      </c>
      <c r="E109" s="10" t="s">
        <v>34</v>
      </c>
      <c r="F109" s="14">
        <v>535.29999999999995</v>
      </c>
      <c r="G109" s="14">
        <v>548.4</v>
      </c>
      <c r="H109" s="14">
        <v>548.4</v>
      </c>
    </row>
    <row r="110" spans="1:8" ht="31.5" x14ac:dyDescent="0.25">
      <c r="A110" s="9" t="s">
        <v>151</v>
      </c>
      <c r="B110" s="10" t="s">
        <v>152</v>
      </c>
      <c r="C110" s="11"/>
      <c r="D110" s="10"/>
      <c r="E110" s="10"/>
      <c r="F110" s="15">
        <f>F111+F114</f>
        <v>15474</v>
      </c>
      <c r="G110" s="15">
        <f t="shared" ref="G110:H110" si="41">G111+G114</f>
        <v>15501.699999999999</v>
      </c>
      <c r="H110" s="15">
        <f t="shared" si="41"/>
        <v>15501.699999999999</v>
      </c>
    </row>
    <row r="111" spans="1:8" ht="15.75" x14ac:dyDescent="0.25">
      <c r="A111" s="9" t="s">
        <v>142</v>
      </c>
      <c r="B111" s="10" t="s">
        <v>153</v>
      </c>
      <c r="C111" s="11"/>
      <c r="D111" s="10"/>
      <c r="E111" s="10"/>
      <c r="F111" s="14">
        <f>F112</f>
        <v>25</v>
      </c>
      <c r="G111" s="14">
        <f t="shared" ref="G111:H111" si="42">G112</f>
        <v>25</v>
      </c>
      <c r="H111" s="14">
        <f t="shared" si="42"/>
        <v>25</v>
      </c>
    </row>
    <row r="112" spans="1:8" ht="15.75" x14ac:dyDescent="0.25">
      <c r="A112" s="9" t="s">
        <v>39</v>
      </c>
      <c r="B112" s="10" t="s">
        <v>154</v>
      </c>
      <c r="C112" s="11"/>
      <c r="D112" s="10"/>
      <c r="E112" s="10"/>
      <c r="F112" s="14">
        <f>F113</f>
        <v>25</v>
      </c>
      <c r="G112" s="14">
        <f t="shared" ref="G112:H112" si="43">G113</f>
        <v>25</v>
      </c>
      <c r="H112" s="14">
        <f t="shared" si="43"/>
        <v>25</v>
      </c>
    </row>
    <row r="113" spans="1:8" ht="15.75" x14ac:dyDescent="0.25">
      <c r="A113" s="9" t="s">
        <v>41</v>
      </c>
      <c r="B113" s="10" t="s">
        <v>154</v>
      </c>
      <c r="C113" s="11" t="s">
        <v>33</v>
      </c>
      <c r="D113" s="10" t="s">
        <v>26</v>
      </c>
      <c r="E113" s="10" t="s">
        <v>15</v>
      </c>
      <c r="F113" s="14">
        <v>25</v>
      </c>
      <c r="G113" s="14">
        <v>25</v>
      </c>
      <c r="H113" s="14">
        <v>25</v>
      </c>
    </row>
    <row r="114" spans="1:8" ht="31.5" x14ac:dyDescent="0.25">
      <c r="A114" s="9" t="s">
        <v>132</v>
      </c>
      <c r="B114" s="10" t="s">
        <v>155</v>
      </c>
      <c r="C114" s="11"/>
      <c r="D114" s="10"/>
      <c r="E114" s="10"/>
      <c r="F114" s="14">
        <f>F115</f>
        <v>15449</v>
      </c>
      <c r="G114" s="14">
        <f t="shared" ref="G114:H114" si="44">G115</f>
        <v>15476.699999999999</v>
      </c>
      <c r="H114" s="14">
        <f t="shared" si="44"/>
        <v>15476.699999999999</v>
      </c>
    </row>
    <row r="115" spans="1:8" ht="15.75" x14ac:dyDescent="0.25">
      <c r="A115" s="9" t="s">
        <v>39</v>
      </c>
      <c r="B115" s="10" t="s">
        <v>156</v>
      </c>
      <c r="C115" s="11"/>
      <c r="D115" s="10"/>
      <c r="E115" s="10"/>
      <c r="F115" s="14">
        <f>F116+F117</f>
        <v>15449</v>
      </c>
      <c r="G115" s="14">
        <f t="shared" ref="G115:H115" si="45">G116+G117</f>
        <v>15476.699999999999</v>
      </c>
      <c r="H115" s="14">
        <f t="shared" si="45"/>
        <v>15476.699999999999</v>
      </c>
    </row>
    <row r="116" spans="1:8" ht="63" x14ac:dyDescent="0.25">
      <c r="A116" s="9" t="s">
        <v>70</v>
      </c>
      <c r="B116" s="10" t="s">
        <v>156</v>
      </c>
      <c r="C116" s="11" t="s">
        <v>25</v>
      </c>
      <c r="D116" s="10" t="s">
        <v>26</v>
      </c>
      <c r="E116" s="10" t="s">
        <v>15</v>
      </c>
      <c r="F116" s="14">
        <v>14334.8</v>
      </c>
      <c r="G116" s="14">
        <v>14334.8</v>
      </c>
      <c r="H116" s="14">
        <v>14334.8</v>
      </c>
    </row>
    <row r="117" spans="1:8" ht="31.5" x14ac:dyDescent="0.25">
      <c r="A117" s="9" t="s">
        <v>71</v>
      </c>
      <c r="B117" s="10" t="s">
        <v>156</v>
      </c>
      <c r="C117" s="11" t="s">
        <v>54</v>
      </c>
      <c r="D117" s="10" t="s">
        <v>26</v>
      </c>
      <c r="E117" s="10" t="s">
        <v>15</v>
      </c>
      <c r="F117" s="14">
        <v>1114.2</v>
      </c>
      <c r="G117" s="14">
        <v>1141.9000000000001</v>
      </c>
      <c r="H117" s="14">
        <v>1141.9000000000001</v>
      </c>
    </row>
    <row r="118" spans="1:8" ht="31.5" x14ac:dyDescent="0.25">
      <c r="A118" s="9" t="s">
        <v>157</v>
      </c>
      <c r="B118" s="10" t="s">
        <v>158</v>
      </c>
      <c r="C118" s="11"/>
      <c r="D118" s="10"/>
      <c r="E118" s="10"/>
      <c r="F118" s="14">
        <f>F119+F121+F123+F126</f>
        <v>9743.9</v>
      </c>
      <c r="G118" s="14">
        <f t="shared" ref="G118:H118" si="46">G119+G121+G123+G126</f>
        <v>8732</v>
      </c>
      <c r="H118" s="14">
        <f t="shared" si="46"/>
        <v>8732</v>
      </c>
    </row>
    <row r="119" spans="1:8" ht="31.5" x14ac:dyDescent="0.25">
      <c r="A119" s="9" t="s">
        <v>159</v>
      </c>
      <c r="B119" s="10" t="s">
        <v>160</v>
      </c>
      <c r="C119" s="11"/>
      <c r="D119" s="10"/>
      <c r="E119" s="10"/>
      <c r="F119" s="14">
        <f>F120</f>
        <v>169.6</v>
      </c>
      <c r="G119" s="14">
        <f t="shared" ref="G119:H119" si="47">G120</f>
        <v>153.9</v>
      </c>
      <c r="H119" s="14">
        <f t="shared" si="47"/>
        <v>153.9</v>
      </c>
    </row>
    <row r="120" spans="1:8" ht="63" x14ac:dyDescent="0.25">
      <c r="A120" s="9" t="s">
        <v>161</v>
      </c>
      <c r="B120" s="10" t="s">
        <v>160</v>
      </c>
      <c r="C120" s="11" t="s">
        <v>54</v>
      </c>
      <c r="D120" s="10" t="s">
        <v>110</v>
      </c>
      <c r="E120" s="10" t="s">
        <v>34</v>
      </c>
      <c r="F120" s="14">
        <v>169.6</v>
      </c>
      <c r="G120" s="14">
        <v>153.9</v>
      </c>
      <c r="H120" s="14">
        <v>153.9</v>
      </c>
    </row>
    <row r="121" spans="1:8" ht="47.25" x14ac:dyDescent="0.25">
      <c r="A121" s="9" t="s">
        <v>162</v>
      </c>
      <c r="B121" s="10" t="s">
        <v>163</v>
      </c>
      <c r="C121" s="11"/>
      <c r="D121" s="10"/>
      <c r="E121" s="10"/>
      <c r="F121" s="14">
        <f>F122</f>
        <v>20</v>
      </c>
      <c r="G121" s="14">
        <f t="shared" ref="G121:H121" si="48">G122</f>
        <v>20</v>
      </c>
      <c r="H121" s="14">
        <f t="shared" si="48"/>
        <v>20</v>
      </c>
    </row>
    <row r="122" spans="1:8" ht="63" x14ac:dyDescent="0.25">
      <c r="A122" s="9" t="s">
        <v>164</v>
      </c>
      <c r="B122" s="10" t="s">
        <v>163</v>
      </c>
      <c r="C122" s="11" t="s">
        <v>54</v>
      </c>
      <c r="D122" s="10" t="s">
        <v>110</v>
      </c>
      <c r="E122" s="10" t="s">
        <v>34</v>
      </c>
      <c r="F122" s="14">
        <v>20</v>
      </c>
      <c r="G122" s="14">
        <v>20</v>
      </c>
      <c r="H122" s="14">
        <v>20</v>
      </c>
    </row>
    <row r="123" spans="1:8" ht="15.75" x14ac:dyDescent="0.25">
      <c r="A123" s="9" t="s">
        <v>142</v>
      </c>
      <c r="B123" s="10" t="s">
        <v>165</v>
      </c>
      <c r="C123" s="11"/>
      <c r="D123" s="10"/>
      <c r="E123" s="10"/>
      <c r="F123" s="14">
        <f>F124</f>
        <v>60.8</v>
      </c>
      <c r="G123" s="14">
        <f t="shared" ref="G123:H123" si="49">G124</f>
        <v>60.8</v>
      </c>
      <c r="H123" s="14">
        <f t="shared" si="49"/>
        <v>60.8</v>
      </c>
    </row>
    <row r="124" spans="1:8" ht="15.75" x14ac:dyDescent="0.25">
      <c r="A124" s="9" t="s">
        <v>137</v>
      </c>
      <c r="B124" s="10" t="s">
        <v>166</v>
      </c>
      <c r="C124" s="11"/>
      <c r="D124" s="10"/>
      <c r="E124" s="10"/>
      <c r="F124" s="14">
        <f>F125</f>
        <v>60.8</v>
      </c>
      <c r="G124" s="14">
        <f t="shared" ref="G124:H124" si="50">G125</f>
        <v>60.8</v>
      </c>
      <c r="H124" s="14">
        <f t="shared" si="50"/>
        <v>60.8</v>
      </c>
    </row>
    <row r="125" spans="1:8" ht="15.75" x14ac:dyDescent="0.25">
      <c r="A125" s="9" t="s">
        <v>167</v>
      </c>
      <c r="B125" s="10" t="s">
        <v>166</v>
      </c>
      <c r="C125" s="11" t="s">
        <v>33</v>
      </c>
      <c r="D125" s="10" t="s">
        <v>110</v>
      </c>
      <c r="E125" s="10" t="s">
        <v>34</v>
      </c>
      <c r="F125" s="14">
        <v>60.8</v>
      </c>
      <c r="G125" s="14">
        <v>60.8</v>
      </c>
      <c r="H125" s="14">
        <v>60.8</v>
      </c>
    </row>
    <row r="126" spans="1:8" ht="31.5" x14ac:dyDescent="0.25">
      <c r="A126" s="9" t="s">
        <v>132</v>
      </c>
      <c r="B126" s="10" t="s">
        <v>168</v>
      </c>
      <c r="C126" s="11"/>
      <c r="D126" s="10"/>
      <c r="E126" s="10"/>
      <c r="F126" s="14">
        <f>F127</f>
        <v>9493.5</v>
      </c>
      <c r="G126" s="14">
        <f t="shared" ref="G126:H126" si="51">G127</f>
        <v>8497.2999999999993</v>
      </c>
      <c r="H126" s="14">
        <f t="shared" si="51"/>
        <v>8497.2999999999993</v>
      </c>
    </row>
    <row r="127" spans="1:8" ht="15.75" x14ac:dyDescent="0.25">
      <c r="A127" s="9" t="s">
        <v>137</v>
      </c>
      <c r="B127" s="10" t="s">
        <v>169</v>
      </c>
      <c r="C127" s="11"/>
      <c r="D127" s="10"/>
      <c r="E127" s="10"/>
      <c r="F127" s="14">
        <f>F128+F129</f>
        <v>9493.5</v>
      </c>
      <c r="G127" s="14">
        <f t="shared" ref="G127:H127" si="52">G128+G129</f>
        <v>8497.2999999999993</v>
      </c>
      <c r="H127" s="14">
        <f t="shared" si="52"/>
        <v>8497.2999999999993</v>
      </c>
    </row>
    <row r="128" spans="1:8" ht="63" x14ac:dyDescent="0.25">
      <c r="A128" s="9" t="s">
        <v>170</v>
      </c>
      <c r="B128" s="10" t="s">
        <v>169</v>
      </c>
      <c r="C128" s="11" t="s">
        <v>25</v>
      </c>
      <c r="D128" s="10" t="s">
        <v>110</v>
      </c>
      <c r="E128" s="10" t="s">
        <v>34</v>
      </c>
      <c r="F128" s="14">
        <v>7536</v>
      </c>
      <c r="G128" s="14">
        <v>7536</v>
      </c>
      <c r="H128" s="14">
        <v>7536</v>
      </c>
    </row>
    <row r="129" spans="1:8" ht="31.5" x14ac:dyDescent="0.25">
      <c r="A129" s="9" t="s">
        <v>139</v>
      </c>
      <c r="B129" s="10" t="s">
        <v>169</v>
      </c>
      <c r="C129" s="11" t="s">
        <v>54</v>
      </c>
      <c r="D129" s="10" t="s">
        <v>110</v>
      </c>
      <c r="E129" s="10" t="s">
        <v>34</v>
      </c>
      <c r="F129" s="14">
        <v>1957.5</v>
      </c>
      <c r="G129" s="14">
        <v>961.3</v>
      </c>
      <c r="H129" s="14">
        <v>961.3</v>
      </c>
    </row>
    <row r="130" spans="1:8" ht="31.5" x14ac:dyDescent="0.25">
      <c r="A130" s="9" t="s">
        <v>171</v>
      </c>
      <c r="B130" s="10" t="s">
        <v>172</v>
      </c>
      <c r="C130" s="11"/>
      <c r="D130" s="10"/>
      <c r="E130" s="10"/>
      <c r="F130" s="14">
        <f>F131+F134+F137+F141</f>
        <v>23500.400000000001</v>
      </c>
      <c r="G130" s="14">
        <f t="shared" ref="G130:H130" si="53">G131+G134+G137</f>
        <v>22601.3</v>
      </c>
      <c r="H130" s="14">
        <f t="shared" si="53"/>
        <v>22688.2</v>
      </c>
    </row>
    <row r="131" spans="1:8" ht="15.75" x14ac:dyDescent="0.25">
      <c r="A131" s="9" t="s">
        <v>20</v>
      </c>
      <c r="B131" s="10" t="s">
        <v>173</v>
      </c>
      <c r="C131" s="11"/>
      <c r="D131" s="10"/>
      <c r="E131" s="10"/>
      <c r="F131" s="14">
        <f>F132</f>
        <v>2879</v>
      </c>
      <c r="G131" s="14">
        <f t="shared" ref="G131:H131" si="54">G132</f>
        <v>1979</v>
      </c>
      <c r="H131" s="14">
        <f t="shared" si="54"/>
        <v>1979</v>
      </c>
    </row>
    <row r="132" spans="1:8" ht="15.75" x14ac:dyDescent="0.25">
      <c r="A132" s="9" t="s">
        <v>134</v>
      </c>
      <c r="B132" s="10" t="s">
        <v>174</v>
      </c>
      <c r="C132" s="11"/>
      <c r="D132" s="10"/>
      <c r="E132" s="10"/>
      <c r="F132" s="14">
        <f>F133</f>
        <v>2879</v>
      </c>
      <c r="G132" s="14">
        <f t="shared" ref="G132:H132" si="55">G133</f>
        <v>1979</v>
      </c>
      <c r="H132" s="14">
        <f t="shared" si="55"/>
        <v>1979</v>
      </c>
    </row>
    <row r="133" spans="1:8" ht="31.5" x14ac:dyDescent="0.25">
      <c r="A133" s="9" t="s">
        <v>136</v>
      </c>
      <c r="B133" s="10" t="s">
        <v>174</v>
      </c>
      <c r="C133" s="11" t="s">
        <v>54</v>
      </c>
      <c r="D133" s="10" t="s">
        <v>110</v>
      </c>
      <c r="E133" s="10" t="s">
        <v>34</v>
      </c>
      <c r="F133" s="14">
        <v>2879</v>
      </c>
      <c r="G133" s="14">
        <v>1979</v>
      </c>
      <c r="H133" s="14">
        <v>1979</v>
      </c>
    </row>
    <row r="134" spans="1:8" ht="15.75" x14ac:dyDescent="0.25">
      <c r="A134" s="9" t="s">
        <v>142</v>
      </c>
      <c r="B134" s="10" t="s">
        <v>175</v>
      </c>
      <c r="C134" s="11"/>
      <c r="D134" s="10"/>
      <c r="E134" s="10"/>
      <c r="F134" s="14">
        <f>F135</f>
        <v>322.2</v>
      </c>
      <c r="G134" s="14">
        <f t="shared" ref="G134:H134" si="56">G135</f>
        <v>322.2</v>
      </c>
      <c r="H134" s="14">
        <f t="shared" si="56"/>
        <v>322.2</v>
      </c>
    </row>
    <row r="135" spans="1:8" ht="15.75" x14ac:dyDescent="0.25">
      <c r="A135" s="9" t="s">
        <v>134</v>
      </c>
      <c r="B135" s="10" t="s">
        <v>176</v>
      </c>
      <c r="C135" s="11"/>
      <c r="D135" s="10"/>
      <c r="E135" s="10"/>
      <c r="F135" s="14">
        <f>F136</f>
        <v>322.2</v>
      </c>
      <c r="G135" s="14">
        <f t="shared" ref="G135:H135" si="57">G136</f>
        <v>322.2</v>
      </c>
      <c r="H135" s="14">
        <f t="shared" si="57"/>
        <v>322.2</v>
      </c>
    </row>
    <row r="136" spans="1:8" ht="31.5" x14ac:dyDescent="0.25">
      <c r="A136" s="9" t="s">
        <v>177</v>
      </c>
      <c r="B136" s="10" t="s">
        <v>176</v>
      </c>
      <c r="C136" s="11" t="s">
        <v>33</v>
      </c>
      <c r="D136" s="10" t="s">
        <v>110</v>
      </c>
      <c r="E136" s="10" t="s">
        <v>34</v>
      </c>
      <c r="F136" s="14">
        <v>322.2</v>
      </c>
      <c r="G136" s="14">
        <v>322.2</v>
      </c>
      <c r="H136" s="14">
        <v>322.2</v>
      </c>
    </row>
    <row r="137" spans="1:8" ht="31.5" x14ac:dyDescent="0.25">
      <c r="A137" s="9" t="s">
        <v>132</v>
      </c>
      <c r="B137" s="10" t="s">
        <v>178</v>
      </c>
      <c r="C137" s="11"/>
      <c r="D137" s="10"/>
      <c r="E137" s="10"/>
      <c r="F137" s="14">
        <f>F138</f>
        <v>20229.3</v>
      </c>
      <c r="G137" s="14">
        <f t="shared" ref="G137:H137" si="58">G138</f>
        <v>20300.099999999999</v>
      </c>
      <c r="H137" s="14">
        <f t="shared" si="58"/>
        <v>20387</v>
      </c>
    </row>
    <row r="138" spans="1:8" ht="15.75" x14ac:dyDescent="0.25">
      <c r="A138" s="9" t="s">
        <v>134</v>
      </c>
      <c r="B138" s="10" t="s">
        <v>179</v>
      </c>
      <c r="C138" s="11"/>
      <c r="D138" s="10"/>
      <c r="E138" s="10"/>
      <c r="F138" s="14">
        <f>F139+F140</f>
        <v>20229.3</v>
      </c>
      <c r="G138" s="14">
        <f t="shared" ref="G138:H138" si="59">G139+G140</f>
        <v>20300.099999999999</v>
      </c>
      <c r="H138" s="14">
        <f t="shared" si="59"/>
        <v>20387</v>
      </c>
    </row>
    <row r="139" spans="1:8" ht="63" x14ac:dyDescent="0.25">
      <c r="A139" s="9" t="s">
        <v>180</v>
      </c>
      <c r="B139" s="10" t="s">
        <v>179</v>
      </c>
      <c r="C139" s="11" t="s">
        <v>25</v>
      </c>
      <c r="D139" s="10" t="s">
        <v>110</v>
      </c>
      <c r="E139" s="10" t="s">
        <v>34</v>
      </c>
      <c r="F139" s="14">
        <v>13907.4</v>
      </c>
      <c r="G139" s="14">
        <v>13907.4</v>
      </c>
      <c r="H139" s="14">
        <v>13907.4</v>
      </c>
    </row>
    <row r="140" spans="1:8" ht="31.5" x14ac:dyDescent="0.25">
      <c r="A140" s="9" t="s">
        <v>136</v>
      </c>
      <c r="B140" s="10" t="s">
        <v>179</v>
      </c>
      <c r="C140" s="11" t="s">
        <v>54</v>
      </c>
      <c r="D140" s="10" t="s">
        <v>110</v>
      </c>
      <c r="E140" s="10" t="s">
        <v>34</v>
      </c>
      <c r="F140" s="14">
        <v>6321.9</v>
      </c>
      <c r="G140" s="14">
        <v>6392.7</v>
      </c>
      <c r="H140" s="14">
        <v>6479.6</v>
      </c>
    </row>
    <row r="141" spans="1:8" ht="15.75" x14ac:dyDescent="0.25">
      <c r="A141" s="16" t="s">
        <v>759</v>
      </c>
      <c r="B141" s="10" t="s">
        <v>762</v>
      </c>
      <c r="C141" s="11"/>
      <c r="D141" s="10"/>
      <c r="E141" s="10"/>
      <c r="F141" s="14">
        <f>F142</f>
        <v>69.900000000000006</v>
      </c>
      <c r="G141" s="14"/>
      <c r="H141" s="14"/>
    </row>
    <row r="142" spans="1:8" ht="31.5" x14ac:dyDescent="0.25">
      <c r="A142" s="16" t="s">
        <v>760</v>
      </c>
      <c r="B142" s="10" t="s">
        <v>763</v>
      </c>
      <c r="C142" s="11"/>
      <c r="D142" s="10"/>
      <c r="E142" s="10"/>
      <c r="F142" s="14">
        <f>F143</f>
        <v>69.900000000000006</v>
      </c>
      <c r="G142" s="14"/>
      <c r="H142" s="14"/>
    </row>
    <row r="143" spans="1:8" ht="31.5" x14ac:dyDescent="0.25">
      <c r="A143" s="16" t="s">
        <v>761</v>
      </c>
      <c r="B143" s="10" t="s">
        <v>763</v>
      </c>
      <c r="C143" s="11">
        <v>300</v>
      </c>
      <c r="D143" s="10" t="s">
        <v>110</v>
      </c>
      <c r="E143" s="10" t="s">
        <v>34</v>
      </c>
      <c r="F143" s="14">
        <v>69.900000000000006</v>
      </c>
      <c r="G143" s="14"/>
      <c r="H143" s="14"/>
    </row>
    <row r="144" spans="1:8" ht="31.5" x14ac:dyDescent="0.25">
      <c r="A144" s="9" t="s">
        <v>181</v>
      </c>
      <c r="B144" s="10" t="s">
        <v>182</v>
      </c>
      <c r="C144" s="11"/>
      <c r="D144" s="10"/>
      <c r="E144" s="10"/>
      <c r="F144" s="14">
        <f>F145</f>
        <v>75.3</v>
      </c>
      <c r="G144" s="14">
        <f t="shared" ref="G144:H144" si="60">G145</f>
        <v>0</v>
      </c>
      <c r="H144" s="14">
        <f t="shared" si="60"/>
        <v>0</v>
      </c>
    </row>
    <row r="145" spans="1:8" ht="31.5" x14ac:dyDescent="0.25">
      <c r="A145" s="9" t="s">
        <v>132</v>
      </c>
      <c r="B145" s="10" t="s">
        <v>183</v>
      </c>
      <c r="C145" s="11"/>
      <c r="D145" s="10"/>
      <c r="E145" s="10"/>
      <c r="F145" s="14">
        <f>F146+F148</f>
        <v>75.3</v>
      </c>
      <c r="G145" s="14">
        <f t="shared" ref="G145:H145" si="61">G146+G148</f>
        <v>0</v>
      </c>
      <c r="H145" s="14">
        <f t="shared" si="61"/>
        <v>0</v>
      </c>
    </row>
    <row r="146" spans="1:8" ht="15.75" x14ac:dyDescent="0.25">
      <c r="A146" s="9" t="s">
        <v>39</v>
      </c>
      <c r="B146" s="10" t="s">
        <v>184</v>
      </c>
      <c r="C146" s="11"/>
      <c r="D146" s="10"/>
      <c r="E146" s="10"/>
      <c r="F146" s="14">
        <f>F147</f>
        <v>31.4</v>
      </c>
      <c r="G146" s="14">
        <f t="shared" ref="G146:H146" si="62">G147</f>
        <v>0</v>
      </c>
      <c r="H146" s="14">
        <f t="shared" si="62"/>
        <v>0</v>
      </c>
    </row>
    <row r="147" spans="1:8" ht="31.5" x14ac:dyDescent="0.25">
      <c r="A147" s="9" t="s">
        <v>71</v>
      </c>
      <c r="B147" s="10" t="s">
        <v>184</v>
      </c>
      <c r="C147" s="11" t="s">
        <v>54</v>
      </c>
      <c r="D147" s="10" t="s">
        <v>26</v>
      </c>
      <c r="E147" s="10" t="s">
        <v>15</v>
      </c>
      <c r="F147" s="14">
        <v>31.4</v>
      </c>
      <c r="G147" s="14">
        <v>0</v>
      </c>
      <c r="H147" s="14">
        <v>0</v>
      </c>
    </row>
    <row r="148" spans="1:8" ht="15.75" x14ac:dyDescent="0.25">
      <c r="A148" s="9" t="s">
        <v>137</v>
      </c>
      <c r="B148" s="10" t="s">
        <v>185</v>
      </c>
      <c r="C148" s="11"/>
      <c r="D148" s="10"/>
      <c r="E148" s="10"/>
      <c r="F148" s="14">
        <f>F149</f>
        <v>43.9</v>
      </c>
      <c r="G148" s="14">
        <f t="shared" ref="G148:H148" si="63">G149</f>
        <v>0</v>
      </c>
      <c r="H148" s="14">
        <f t="shared" si="63"/>
        <v>0</v>
      </c>
    </row>
    <row r="149" spans="1:8" ht="31.5" x14ac:dyDescent="0.25">
      <c r="A149" s="9" t="s">
        <v>139</v>
      </c>
      <c r="B149" s="10" t="s">
        <v>185</v>
      </c>
      <c r="C149" s="11" t="s">
        <v>54</v>
      </c>
      <c r="D149" s="10" t="s">
        <v>110</v>
      </c>
      <c r="E149" s="10" t="s">
        <v>34</v>
      </c>
      <c r="F149" s="14">
        <v>43.9</v>
      </c>
      <c r="G149" s="14">
        <v>0</v>
      </c>
      <c r="H149" s="14">
        <v>0</v>
      </c>
    </row>
    <row r="150" spans="1:8" ht="15.75" x14ac:dyDescent="0.25">
      <c r="A150" s="9" t="s">
        <v>186</v>
      </c>
      <c r="B150" s="10" t="s">
        <v>187</v>
      </c>
      <c r="C150" s="11"/>
      <c r="D150" s="10"/>
      <c r="E150" s="10"/>
      <c r="F150" s="14">
        <f>F151</f>
        <v>0</v>
      </c>
      <c r="G150" s="14">
        <f>G151</f>
        <v>0</v>
      </c>
      <c r="H150" s="14">
        <f>H151</f>
        <v>8064.4000000000005</v>
      </c>
    </row>
    <row r="151" spans="1:8" ht="15.75" x14ac:dyDescent="0.25">
      <c r="A151" s="9" t="s">
        <v>188</v>
      </c>
      <c r="B151" s="10" t="s">
        <v>189</v>
      </c>
      <c r="C151" s="11"/>
      <c r="D151" s="10"/>
      <c r="E151" s="10"/>
      <c r="F151" s="14">
        <f>F152+F154+F156+F158</f>
        <v>0</v>
      </c>
      <c r="G151" s="14">
        <f>G152+G154+G156+G158</f>
        <v>0</v>
      </c>
      <c r="H151" s="14">
        <f>H152+H154+H156+H158</f>
        <v>8064.4000000000005</v>
      </c>
    </row>
    <row r="152" spans="1:8" ht="31.5" x14ac:dyDescent="0.25">
      <c r="A152" s="9" t="s">
        <v>190</v>
      </c>
      <c r="B152" s="10" t="s">
        <v>191</v>
      </c>
      <c r="C152" s="11"/>
      <c r="D152" s="10"/>
      <c r="E152" s="10"/>
      <c r="F152" s="14">
        <f>F153</f>
        <v>0</v>
      </c>
      <c r="G152" s="14">
        <f t="shared" ref="G152:H152" si="64">G153</f>
        <v>0</v>
      </c>
      <c r="H152" s="14">
        <f t="shared" si="64"/>
        <v>1288.0999999999999</v>
      </c>
    </row>
    <row r="153" spans="1:8" ht="47.25" x14ac:dyDescent="0.25">
      <c r="A153" s="9" t="s">
        <v>192</v>
      </c>
      <c r="B153" s="10" t="s">
        <v>191</v>
      </c>
      <c r="C153" s="11" t="s">
        <v>54</v>
      </c>
      <c r="D153" s="10" t="s">
        <v>26</v>
      </c>
      <c r="E153" s="10" t="s">
        <v>15</v>
      </c>
      <c r="F153" s="14">
        <v>0</v>
      </c>
      <c r="G153" s="14">
        <v>0</v>
      </c>
      <c r="H153" s="14">
        <v>1288.0999999999999</v>
      </c>
    </row>
    <row r="154" spans="1:8" ht="15.75" x14ac:dyDescent="0.25">
      <c r="A154" s="9" t="s">
        <v>195</v>
      </c>
      <c r="B154" s="10" t="s">
        <v>196</v>
      </c>
      <c r="C154" s="11"/>
      <c r="D154" s="10"/>
      <c r="E154" s="10"/>
      <c r="F154" s="14">
        <f>F155</f>
        <v>0</v>
      </c>
      <c r="G154" s="14">
        <f t="shared" ref="G154:H154" si="65">G155</f>
        <v>0</v>
      </c>
      <c r="H154" s="14">
        <f t="shared" si="65"/>
        <v>6412.5</v>
      </c>
    </row>
    <row r="155" spans="1:8" ht="31.5" x14ac:dyDescent="0.25">
      <c r="A155" s="9" t="s">
        <v>197</v>
      </c>
      <c r="B155" s="10" t="s">
        <v>196</v>
      </c>
      <c r="C155" s="11" t="s">
        <v>54</v>
      </c>
      <c r="D155" s="10" t="s">
        <v>110</v>
      </c>
      <c r="E155" s="10" t="s">
        <v>34</v>
      </c>
      <c r="F155" s="14">
        <v>0</v>
      </c>
      <c r="G155" s="14">
        <v>0</v>
      </c>
      <c r="H155" s="14">
        <v>6412.5</v>
      </c>
    </row>
    <row r="156" spans="1:8" ht="31.5" x14ac:dyDescent="0.25">
      <c r="A156" s="9" t="s">
        <v>198</v>
      </c>
      <c r="B156" s="10" t="s">
        <v>199</v>
      </c>
      <c r="C156" s="11"/>
      <c r="D156" s="10"/>
      <c r="E156" s="10"/>
      <c r="F156" s="14">
        <f>F157</f>
        <v>0</v>
      </c>
      <c r="G156" s="14">
        <f t="shared" ref="G156:H156" si="66">G157</f>
        <v>0</v>
      </c>
      <c r="H156" s="14">
        <f t="shared" si="66"/>
        <v>26.3</v>
      </c>
    </row>
    <row r="157" spans="1:8" ht="47.25" x14ac:dyDescent="0.25">
      <c r="A157" s="9" t="s">
        <v>200</v>
      </c>
      <c r="B157" s="10" t="s">
        <v>199</v>
      </c>
      <c r="C157" s="11" t="s">
        <v>54</v>
      </c>
      <c r="D157" s="10" t="s">
        <v>26</v>
      </c>
      <c r="E157" s="10" t="s">
        <v>15</v>
      </c>
      <c r="F157" s="14">
        <v>0</v>
      </c>
      <c r="G157" s="14">
        <v>0</v>
      </c>
      <c r="H157" s="14">
        <v>26.3</v>
      </c>
    </row>
    <row r="158" spans="1:8" ht="31.5" x14ac:dyDescent="0.25">
      <c r="A158" s="9" t="s">
        <v>203</v>
      </c>
      <c r="B158" s="10" t="s">
        <v>204</v>
      </c>
      <c r="C158" s="11"/>
      <c r="D158" s="10"/>
      <c r="E158" s="10"/>
      <c r="F158" s="14">
        <f>F159</f>
        <v>0</v>
      </c>
      <c r="G158" s="14">
        <f t="shared" ref="G158:H158" si="67">G159</f>
        <v>0</v>
      </c>
      <c r="H158" s="14">
        <f t="shared" si="67"/>
        <v>337.5</v>
      </c>
    </row>
    <row r="159" spans="1:8" ht="47.25" x14ac:dyDescent="0.25">
      <c r="A159" s="9" t="s">
        <v>205</v>
      </c>
      <c r="B159" s="10" t="s">
        <v>204</v>
      </c>
      <c r="C159" s="11" t="s">
        <v>54</v>
      </c>
      <c r="D159" s="10" t="s">
        <v>26</v>
      </c>
      <c r="E159" s="10" t="s">
        <v>15</v>
      </c>
      <c r="F159" s="14">
        <v>0</v>
      </c>
      <c r="G159" s="14">
        <v>0</v>
      </c>
      <c r="H159" s="14">
        <v>337.5</v>
      </c>
    </row>
    <row r="160" spans="1:8" ht="47.25" x14ac:dyDescent="0.25">
      <c r="A160" s="6" t="s">
        <v>206</v>
      </c>
      <c r="B160" s="7" t="s">
        <v>207</v>
      </c>
      <c r="C160" s="5"/>
      <c r="D160" s="7"/>
      <c r="E160" s="7"/>
      <c r="F160" s="13">
        <f>F161+F163+F166+F169+F172+F231+F238+F241+F244+F249+F254+F263</f>
        <v>290846.2</v>
      </c>
      <c r="G160" s="13">
        <f t="shared" ref="G160:H160" si="68">G161+G163+G166+G169+G172+G231+G238+G241+G244+G249+G254+G263</f>
        <v>299008.8</v>
      </c>
      <c r="H160" s="13">
        <f t="shared" si="68"/>
        <v>310776.3</v>
      </c>
    </row>
    <row r="161" spans="1:8" ht="15.75" x14ac:dyDescent="0.25">
      <c r="A161" s="9" t="s">
        <v>208</v>
      </c>
      <c r="B161" s="10" t="s">
        <v>209</v>
      </c>
      <c r="C161" s="11"/>
      <c r="D161" s="10"/>
      <c r="E161" s="10"/>
      <c r="F161" s="14">
        <f>F162</f>
        <v>1392.6</v>
      </c>
      <c r="G161" s="14">
        <f t="shared" ref="G161:H161" si="69">G162</f>
        <v>1392.6</v>
      </c>
      <c r="H161" s="14">
        <f t="shared" si="69"/>
        <v>1392.6</v>
      </c>
    </row>
    <row r="162" spans="1:8" ht="63" x14ac:dyDescent="0.25">
      <c r="A162" s="9" t="s">
        <v>210</v>
      </c>
      <c r="B162" s="10" t="s">
        <v>209</v>
      </c>
      <c r="C162" s="11" t="s">
        <v>25</v>
      </c>
      <c r="D162" s="10" t="s">
        <v>14</v>
      </c>
      <c r="E162" s="10" t="s">
        <v>211</v>
      </c>
      <c r="F162" s="14">
        <v>1392.6</v>
      </c>
      <c r="G162" s="14">
        <v>1392.6</v>
      </c>
      <c r="H162" s="14">
        <v>1392.6</v>
      </c>
    </row>
    <row r="163" spans="1:8" ht="15.75" x14ac:dyDescent="0.25">
      <c r="A163" s="9" t="s">
        <v>212</v>
      </c>
      <c r="B163" s="10" t="s">
        <v>213</v>
      </c>
      <c r="C163" s="11"/>
      <c r="D163" s="10"/>
      <c r="E163" s="10"/>
      <c r="F163" s="14">
        <f>F164+F165</f>
        <v>9525.7000000000007</v>
      </c>
      <c r="G163" s="14">
        <f t="shared" ref="G163:H163" si="70">G164+G165</f>
        <v>9525.7000000000007</v>
      </c>
      <c r="H163" s="14">
        <f t="shared" si="70"/>
        <v>9525.7000000000007</v>
      </c>
    </row>
    <row r="164" spans="1:8" ht="63" x14ac:dyDescent="0.25">
      <c r="A164" s="12" t="s">
        <v>214</v>
      </c>
      <c r="B164" s="10" t="s">
        <v>213</v>
      </c>
      <c r="C164" s="11" t="s">
        <v>25</v>
      </c>
      <c r="D164" s="10" t="s">
        <v>14</v>
      </c>
      <c r="E164" s="10" t="s">
        <v>211</v>
      </c>
      <c r="F164" s="14">
        <v>8340.5</v>
      </c>
      <c r="G164" s="14">
        <v>8340.5</v>
      </c>
      <c r="H164" s="14">
        <v>8340.5</v>
      </c>
    </row>
    <row r="165" spans="1:8" ht="31.5" x14ac:dyDescent="0.25">
      <c r="A165" s="9" t="s">
        <v>215</v>
      </c>
      <c r="B165" s="10" t="s">
        <v>213</v>
      </c>
      <c r="C165" s="11" t="s">
        <v>54</v>
      </c>
      <c r="D165" s="10" t="s">
        <v>14</v>
      </c>
      <c r="E165" s="10" t="s">
        <v>211</v>
      </c>
      <c r="F165" s="14">
        <v>1185.2</v>
      </c>
      <c r="G165" s="14">
        <v>1185.2</v>
      </c>
      <c r="H165" s="14">
        <v>1185.2</v>
      </c>
    </row>
    <row r="166" spans="1:8" ht="15.75" x14ac:dyDescent="0.25">
      <c r="A166" s="9" t="s">
        <v>216</v>
      </c>
      <c r="B166" s="10" t="s">
        <v>217</v>
      </c>
      <c r="C166" s="11"/>
      <c r="D166" s="10"/>
      <c r="E166" s="10"/>
      <c r="F166" s="14">
        <f>F167+F168</f>
        <v>1612.2</v>
      </c>
      <c r="G166" s="14">
        <f t="shared" ref="G166:H166" si="71">G167+G168</f>
        <v>1612.2</v>
      </c>
      <c r="H166" s="14">
        <f t="shared" si="71"/>
        <v>1612.2</v>
      </c>
    </row>
    <row r="167" spans="1:8" ht="63" x14ac:dyDescent="0.25">
      <c r="A167" s="12" t="s">
        <v>218</v>
      </c>
      <c r="B167" s="10" t="s">
        <v>217</v>
      </c>
      <c r="C167" s="11" t="s">
        <v>25</v>
      </c>
      <c r="D167" s="10" t="s">
        <v>14</v>
      </c>
      <c r="E167" s="10" t="s">
        <v>211</v>
      </c>
      <c r="F167" s="14">
        <v>1465.4</v>
      </c>
      <c r="G167" s="14">
        <v>1465.4</v>
      </c>
      <c r="H167" s="14">
        <v>1465.4</v>
      </c>
    </row>
    <row r="168" spans="1:8" ht="31.5" x14ac:dyDescent="0.25">
      <c r="A168" s="9" t="s">
        <v>219</v>
      </c>
      <c r="B168" s="10" t="s">
        <v>217</v>
      </c>
      <c r="C168" s="11" t="s">
        <v>54</v>
      </c>
      <c r="D168" s="10" t="s">
        <v>14</v>
      </c>
      <c r="E168" s="10" t="s">
        <v>211</v>
      </c>
      <c r="F168" s="14">
        <v>146.80000000000001</v>
      </c>
      <c r="G168" s="14">
        <v>146.80000000000001</v>
      </c>
      <c r="H168" s="14">
        <v>146.80000000000001</v>
      </c>
    </row>
    <row r="169" spans="1:8" ht="31.5" x14ac:dyDescent="0.25">
      <c r="A169" s="9" t="s">
        <v>220</v>
      </c>
      <c r="B169" s="10" t="s">
        <v>221</v>
      </c>
      <c r="C169" s="11"/>
      <c r="D169" s="10"/>
      <c r="E169" s="10"/>
      <c r="F169" s="14">
        <f>F170+F171</f>
        <v>3632</v>
      </c>
      <c r="G169" s="14">
        <f t="shared" ref="G169:H169" si="72">G170+G171</f>
        <v>3632</v>
      </c>
      <c r="H169" s="14">
        <f t="shared" si="72"/>
        <v>3632</v>
      </c>
    </row>
    <row r="170" spans="1:8" ht="78.75" x14ac:dyDescent="0.25">
      <c r="A170" s="12" t="s">
        <v>222</v>
      </c>
      <c r="B170" s="10" t="s">
        <v>221</v>
      </c>
      <c r="C170" s="11" t="s">
        <v>25</v>
      </c>
      <c r="D170" s="10" t="s">
        <v>14</v>
      </c>
      <c r="E170" s="10" t="s">
        <v>211</v>
      </c>
      <c r="F170" s="14">
        <v>3135.4</v>
      </c>
      <c r="G170" s="14">
        <v>3135.4</v>
      </c>
      <c r="H170" s="14">
        <v>3135.4</v>
      </c>
    </row>
    <row r="171" spans="1:8" ht="47.25" x14ac:dyDescent="0.25">
      <c r="A171" s="9" t="s">
        <v>223</v>
      </c>
      <c r="B171" s="10" t="s">
        <v>221</v>
      </c>
      <c r="C171" s="11" t="s">
        <v>54</v>
      </c>
      <c r="D171" s="10" t="s">
        <v>14</v>
      </c>
      <c r="E171" s="10" t="s">
        <v>211</v>
      </c>
      <c r="F171" s="14">
        <v>496.6</v>
      </c>
      <c r="G171" s="14">
        <v>496.6</v>
      </c>
      <c r="H171" s="14">
        <v>496.6</v>
      </c>
    </row>
    <row r="172" spans="1:8" ht="15.75" x14ac:dyDescent="0.25">
      <c r="A172" s="9" t="s">
        <v>224</v>
      </c>
      <c r="B172" s="10" t="s">
        <v>225</v>
      </c>
      <c r="C172" s="11"/>
      <c r="D172" s="10"/>
      <c r="E172" s="10"/>
      <c r="F172" s="14">
        <f>F173+F176+F178+F181+F184+F187+F190+F193+F196+F199+F202+F205+F208+F212+F214+F216+F219+F221+F223+F225+F228</f>
        <v>184510.6</v>
      </c>
      <c r="G172" s="14">
        <f t="shared" ref="G172:H172" si="73">G173+G176+G178+G181+G184+G187+G190+G193+G196+G199+G202+G205+G208+G212+G214+G216+G219+G221+G223+G225+G228</f>
        <v>194094.9</v>
      </c>
      <c r="H172" s="14">
        <f t="shared" si="73"/>
        <v>205339.79999999996</v>
      </c>
    </row>
    <row r="173" spans="1:8" ht="15.75" x14ac:dyDescent="0.25">
      <c r="A173" s="9" t="s">
        <v>226</v>
      </c>
      <c r="B173" s="10" t="s">
        <v>227</v>
      </c>
      <c r="C173" s="11"/>
      <c r="D173" s="10"/>
      <c r="E173" s="10"/>
      <c r="F173" s="14">
        <f>F174+F175</f>
        <v>1790</v>
      </c>
      <c r="G173" s="14">
        <f t="shared" ref="G173:H173" si="74">G174+G175</f>
        <v>1658.6</v>
      </c>
      <c r="H173" s="14">
        <f t="shared" si="74"/>
        <v>1790</v>
      </c>
    </row>
    <row r="174" spans="1:8" ht="31.5" x14ac:dyDescent="0.25">
      <c r="A174" s="9" t="s">
        <v>228</v>
      </c>
      <c r="B174" s="10" t="s">
        <v>227</v>
      </c>
      <c r="C174" s="11" t="s">
        <v>54</v>
      </c>
      <c r="D174" s="10" t="s">
        <v>14</v>
      </c>
      <c r="E174" s="10" t="s">
        <v>15</v>
      </c>
      <c r="F174" s="14">
        <v>790</v>
      </c>
      <c r="G174" s="14">
        <v>790</v>
      </c>
      <c r="H174" s="14">
        <v>790</v>
      </c>
    </row>
    <row r="175" spans="1:8" ht="31.5" x14ac:dyDescent="0.25">
      <c r="A175" s="9" t="s">
        <v>229</v>
      </c>
      <c r="B175" s="10" t="s">
        <v>227</v>
      </c>
      <c r="C175" s="11" t="s">
        <v>230</v>
      </c>
      <c r="D175" s="10" t="s">
        <v>14</v>
      </c>
      <c r="E175" s="10" t="s">
        <v>15</v>
      </c>
      <c r="F175" s="14">
        <v>1000</v>
      </c>
      <c r="G175" s="14">
        <v>868.6</v>
      </c>
      <c r="H175" s="14">
        <v>1000</v>
      </c>
    </row>
    <row r="176" spans="1:8" ht="110.25" x14ac:dyDescent="0.25">
      <c r="A176" s="12" t="s">
        <v>231</v>
      </c>
      <c r="B176" s="10" t="s">
        <v>232</v>
      </c>
      <c r="C176" s="11"/>
      <c r="D176" s="10"/>
      <c r="E176" s="10"/>
      <c r="F176" s="14">
        <f>F177</f>
        <v>4327.2</v>
      </c>
      <c r="G176" s="14">
        <f t="shared" ref="G176:H176" si="75">G177</f>
        <v>4327.2</v>
      </c>
      <c r="H176" s="14">
        <f t="shared" si="75"/>
        <v>4327.2</v>
      </c>
    </row>
    <row r="177" spans="1:8" ht="126" x14ac:dyDescent="0.25">
      <c r="A177" s="12" t="s">
        <v>233</v>
      </c>
      <c r="B177" s="10" t="s">
        <v>232</v>
      </c>
      <c r="C177" s="11" t="s">
        <v>128</v>
      </c>
      <c r="D177" s="10" t="s">
        <v>14</v>
      </c>
      <c r="E177" s="10" t="s">
        <v>19</v>
      </c>
      <c r="F177" s="14">
        <v>4327.2</v>
      </c>
      <c r="G177" s="14">
        <v>4327.2</v>
      </c>
      <c r="H177" s="14">
        <v>4327.2</v>
      </c>
    </row>
    <row r="178" spans="1:8" ht="78.75" x14ac:dyDescent="0.25">
      <c r="A178" s="12" t="s">
        <v>234</v>
      </c>
      <c r="B178" s="10" t="s">
        <v>235</v>
      </c>
      <c r="C178" s="11"/>
      <c r="D178" s="10"/>
      <c r="E178" s="10"/>
      <c r="F178" s="14">
        <f>F179+F180</f>
        <v>19907.3</v>
      </c>
      <c r="G178" s="14">
        <f t="shared" ref="G178:H178" si="76">G179+G180</f>
        <v>20075.099999999999</v>
      </c>
      <c r="H178" s="14">
        <f t="shared" si="76"/>
        <v>20249.7</v>
      </c>
    </row>
    <row r="179" spans="1:8" ht="94.5" x14ac:dyDescent="0.25">
      <c r="A179" s="12" t="s">
        <v>236</v>
      </c>
      <c r="B179" s="10" t="s">
        <v>235</v>
      </c>
      <c r="C179" s="11" t="s">
        <v>54</v>
      </c>
      <c r="D179" s="10" t="s">
        <v>14</v>
      </c>
      <c r="E179" s="10" t="s">
        <v>19</v>
      </c>
      <c r="F179" s="14">
        <v>2700</v>
      </c>
      <c r="G179" s="14">
        <v>0</v>
      </c>
      <c r="H179" s="14">
        <v>0</v>
      </c>
    </row>
    <row r="180" spans="1:8" ht="94.5" x14ac:dyDescent="0.25">
      <c r="A180" s="12" t="s">
        <v>237</v>
      </c>
      <c r="B180" s="10" t="s">
        <v>235</v>
      </c>
      <c r="C180" s="11" t="s">
        <v>13</v>
      </c>
      <c r="D180" s="10" t="s">
        <v>14</v>
      </c>
      <c r="E180" s="10" t="s">
        <v>19</v>
      </c>
      <c r="F180" s="14">
        <v>17207.3</v>
      </c>
      <c r="G180" s="14">
        <v>20075.099999999999</v>
      </c>
      <c r="H180" s="14">
        <v>20249.7</v>
      </c>
    </row>
    <row r="181" spans="1:8" ht="31.5" x14ac:dyDescent="0.25">
      <c r="A181" s="9" t="s">
        <v>238</v>
      </c>
      <c r="B181" s="10" t="s">
        <v>239</v>
      </c>
      <c r="C181" s="11"/>
      <c r="D181" s="10"/>
      <c r="E181" s="10"/>
      <c r="F181" s="14">
        <f>F182+F183</f>
        <v>14153.4</v>
      </c>
      <c r="G181" s="14">
        <f t="shared" ref="G181:H181" si="77">G182+G183</f>
        <v>14719.6</v>
      </c>
      <c r="H181" s="14">
        <f t="shared" si="77"/>
        <v>15308.4</v>
      </c>
    </row>
    <row r="182" spans="1:8" ht="47.25" x14ac:dyDescent="0.25">
      <c r="A182" s="9" t="s">
        <v>240</v>
      </c>
      <c r="B182" s="10" t="s">
        <v>239</v>
      </c>
      <c r="C182" s="11" t="s">
        <v>54</v>
      </c>
      <c r="D182" s="10" t="s">
        <v>14</v>
      </c>
      <c r="E182" s="10" t="s">
        <v>19</v>
      </c>
      <c r="F182" s="14">
        <v>150</v>
      </c>
      <c r="G182" s="14">
        <v>0</v>
      </c>
      <c r="H182" s="14">
        <v>0</v>
      </c>
    </row>
    <row r="183" spans="1:8" ht="31.5" x14ac:dyDescent="0.25">
      <c r="A183" s="9" t="s">
        <v>241</v>
      </c>
      <c r="B183" s="10" t="s">
        <v>239</v>
      </c>
      <c r="C183" s="11" t="s">
        <v>13</v>
      </c>
      <c r="D183" s="10" t="s">
        <v>14</v>
      </c>
      <c r="E183" s="10" t="s">
        <v>19</v>
      </c>
      <c r="F183" s="14">
        <v>14003.4</v>
      </c>
      <c r="G183" s="14">
        <v>14719.6</v>
      </c>
      <c r="H183" s="14">
        <v>15308.4</v>
      </c>
    </row>
    <row r="184" spans="1:8" ht="63" x14ac:dyDescent="0.25">
      <c r="A184" s="9" t="s">
        <v>242</v>
      </c>
      <c r="B184" s="10" t="s">
        <v>243</v>
      </c>
      <c r="C184" s="11"/>
      <c r="D184" s="10"/>
      <c r="E184" s="10"/>
      <c r="F184" s="14">
        <f>F185+F186</f>
        <v>5831.5</v>
      </c>
      <c r="G184" s="14">
        <f t="shared" ref="G184:H184" si="78">G185+G186</f>
        <v>6064.8</v>
      </c>
      <c r="H184" s="14">
        <f t="shared" si="78"/>
        <v>6307.4</v>
      </c>
    </row>
    <row r="185" spans="1:8" ht="78.75" x14ac:dyDescent="0.25">
      <c r="A185" s="12" t="s">
        <v>244</v>
      </c>
      <c r="B185" s="10" t="s">
        <v>243</v>
      </c>
      <c r="C185" s="11" t="s">
        <v>54</v>
      </c>
      <c r="D185" s="10" t="s">
        <v>14</v>
      </c>
      <c r="E185" s="10" t="s">
        <v>19</v>
      </c>
      <c r="F185" s="14">
        <v>100</v>
      </c>
      <c r="G185" s="14">
        <v>0</v>
      </c>
      <c r="H185" s="14">
        <v>0</v>
      </c>
    </row>
    <row r="186" spans="1:8" ht="63" x14ac:dyDescent="0.25">
      <c r="A186" s="12" t="s">
        <v>245</v>
      </c>
      <c r="B186" s="10" t="s">
        <v>243</v>
      </c>
      <c r="C186" s="11" t="s">
        <v>13</v>
      </c>
      <c r="D186" s="10" t="s">
        <v>14</v>
      </c>
      <c r="E186" s="10" t="s">
        <v>19</v>
      </c>
      <c r="F186" s="14">
        <v>5731.5</v>
      </c>
      <c r="G186" s="14">
        <v>6064.8</v>
      </c>
      <c r="H186" s="14">
        <v>6307.4</v>
      </c>
    </row>
    <row r="187" spans="1:8" ht="31.5" x14ac:dyDescent="0.25">
      <c r="A187" s="9" t="s">
        <v>246</v>
      </c>
      <c r="B187" s="10" t="s">
        <v>247</v>
      </c>
      <c r="C187" s="11"/>
      <c r="D187" s="10"/>
      <c r="E187" s="10"/>
      <c r="F187" s="14">
        <f>F188+F189</f>
        <v>30133.7</v>
      </c>
      <c r="G187" s="14">
        <f t="shared" ref="G187:H187" si="79">G188+G189</f>
        <v>31167</v>
      </c>
      <c r="H187" s="14">
        <f t="shared" si="79"/>
        <v>32413.7</v>
      </c>
    </row>
    <row r="188" spans="1:8" ht="47.25" x14ac:dyDescent="0.25">
      <c r="A188" s="9" t="s">
        <v>248</v>
      </c>
      <c r="B188" s="10" t="s">
        <v>247</v>
      </c>
      <c r="C188" s="11" t="s">
        <v>54</v>
      </c>
      <c r="D188" s="10" t="s">
        <v>14</v>
      </c>
      <c r="E188" s="10" t="s">
        <v>15</v>
      </c>
      <c r="F188" s="14">
        <v>450</v>
      </c>
      <c r="G188" s="14">
        <v>0</v>
      </c>
      <c r="H188" s="14">
        <v>0</v>
      </c>
    </row>
    <row r="189" spans="1:8" ht="47.25" x14ac:dyDescent="0.25">
      <c r="A189" s="9" t="s">
        <v>249</v>
      </c>
      <c r="B189" s="10" t="s">
        <v>247</v>
      </c>
      <c r="C189" s="11" t="s">
        <v>13</v>
      </c>
      <c r="D189" s="10" t="s">
        <v>14</v>
      </c>
      <c r="E189" s="10" t="s">
        <v>15</v>
      </c>
      <c r="F189" s="14">
        <v>29683.7</v>
      </c>
      <c r="G189" s="14">
        <v>31167</v>
      </c>
      <c r="H189" s="14">
        <v>32413.7</v>
      </c>
    </row>
    <row r="190" spans="1:8" ht="47.25" x14ac:dyDescent="0.25">
      <c r="A190" s="9" t="s">
        <v>250</v>
      </c>
      <c r="B190" s="10" t="s">
        <v>251</v>
      </c>
      <c r="C190" s="11"/>
      <c r="D190" s="10"/>
      <c r="E190" s="10"/>
      <c r="F190" s="14">
        <f>F191+F192</f>
        <v>530.4</v>
      </c>
      <c r="G190" s="14">
        <f t="shared" ref="G190:H190" si="80">G191+G192</f>
        <v>547.29999999999995</v>
      </c>
      <c r="H190" s="14">
        <f t="shared" si="80"/>
        <v>564.9</v>
      </c>
    </row>
    <row r="191" spans="1:8" ht="63" x14ac:dyDescent="0.25">
      <c r="A191" s="9" t="s">
        <v>252</v>
      </c>
      <c r="B191" s="10" t="s">
        <v>251</v>
      </c>
      <c r="C191" s="11" t="s">
        <v>54</v>
      </c>
      <c r="D191" s="10" t="s">
        <v>14</v>
      </c>
      <c r="E191" s="10" t="s">
        <v>15</v>
      </c>
      <c r="F191" s="14">
        <v>8</v>
      </c>
      <c r="G191" s="14">
        <v>0</v>
      </c>
      <c r="H191" s="14">
        <v>0</v>
      </c>
    </row>
    <row r="192" spans="1:8" ht="47.25" x14ac:dyDescent="0.25">
      <c r="A192" s="9" t="s">
        <v>253</v>
      </c>
      <c r="B192" s="10" t="s">
        <v>251</v>
      </c>
      <c r="C192" s="11" t="s">
        <v>13</v>
      </c>
      <c r="D192" s="10" t="s">
        <v>14</v>
      </c>
      <c r="E192" s="10" t="s">
        <v>15</v>
      </c>
      <c r="F192" s="14">
        <v>522.4</v>
      </c>
      <c r="G192" s="14">
        <v>547.29999999999995</v>
      </c>
      <c r="H192" s="14">
        <v>564.9</v>
      </c>
    </row>
    <row r="193" spans="1:8" ht="31.5" x14ac:dyDescent="0.25">
      <c r="A193" s="9" t="s">
        <v>254</v>
      </c>
      <c r="B193" s="10" t="s">
        <v>255</v>
      </c>
      <c r="C193" s="11"/>
      <c r="D193" s="10"/>
      <c r="E193" s="10"/>
      <c r="F193" s="14">
        <f>F194+F195</f>
        <v>22343.8</v>
      </c>
      <c r="G193" s="14">
        <f t="shared" ref="G193:H193" si="81">G194+G195</f>
        <v>23211.1</v>
      </c>
      <c r="H193" s="14">
        <f t="shared" si="81"/>
        <v>24113.1</v>
      </c>
    </row>
    <row r="194" spans="1:8" ht="47.25" x14ac:dyDescent="0.25">
      <c r="A194" s="9" t="s">
        <v>256</v>
      </c>
      <c r="B194" s="10" t="s">
        <v>255</v>
      </c>
      <c r="C194" s="11" t="s">
        <v>54</v>
      </c>
      <c r="D194" s="10" t="s">
        <v>14</v>
      </c>
      <c r="E194" s="10" t="s">
        <v>15</v>
      </c>
      <c r="F194" s="14">
        <v>340</v>
      </c>
      <c r="G194" s="14">
        <v>0</v>
      </c>
      <c r="H194" s="14">
        <v>0</v>
      </c>
    </row>
    <row r="195" spans="1:8" ht="47.25" x14ac:dyDescent="0.25">
      <c r="A195" s="9" t="s">
        <v>257</v>
      </c>
      <c r="B195" s="10" t="s">
        <v>255</v>
      </c>
      <c r="C195" s="11" t="s">
        <v>13</v>
      </c>
      <c r="D195" s="10" t="s">
        <v>14</v>
      </c>
      <c r="E195" s="10" t="s">
        <v>15</v>
      </c>
      <c r="F195" s="14">
        <v>22003.8</v>
      </c>
      <c r="G195" s="14">
        <v>23211.1</v>
      </c>
      <c r="H195" s="14">
        <v>24113.1</v>
      </c>
    </row>
    <row r="196" spans="1:8" ht="47.25" x14ac:dyDescent="0.25">
      <c r="A196" s="9" t="s">
        <v>258</v>
      </c>
      <c r="B196" s="10" t="s">
        <v>259</v>
      </c>
      <c r="C196" s="11"/>
      <c r="D196" s="10"/>
      <c r="E196" s="10"/>
      <c r="F196" s="14">
        <f>F197+F198</f>
        <v>130.6</v>
      </c>
      <c r="G196" s="14">
        <f t="shared" ref="G196:H196" si="82">G197+G198</f>
        <v>135.80000000000001</v>
      </c>
      <c r="H196" s="14">
        <f t="shared" si="82"/>
        <v>141.19999999999999</v>
      </c>
    </row>
    <row r="197" spans="1:8" ht="78.75" x14ac:dyDescent="0.25">
      <c r="A197" s="12" t="s">
        <v>260</v>
      </c>
      <c r="B197" s="10" t="s">
        <v>259</v>
      </c>
      <c r="C197" s="11" t="s">
        <v>54</v>
      </c>
      <c r="D197" s="10" t="s">
        <v>14</v>
      </c>
      <c r="E197" s="10" t="s">
        <v>15</v>
      </c>
      <c r="F197" s="14">
        <v>2</v>
      </c>
      <c r="G197" s="14">
        <v>0</v>
      </c>
      <c r="H197" s="14">
        <v>0</v>
      </c>
    </row>
    <row r="198" spans="1:8" ht="63" x14ac:dyDescent="0.25">
      <c r="A198" s="9" t="s">
        <v>261</v>
      </c>
      <c r="B198" s="10" t="s">
        <v>259</v>
      </c>
      <c r="C198" s="11" t="s">
        <v>13</v>
      </c>
      <c r="D198" s="10" t="s">
        <v>14</v>
      </c>
      <c r="E198" s="10" t="s">
        <v>15</v>
      </c>
      <c r="F198" s="14">
        <v>128.6</v>
      </c>
      <c r="G198" s="14">
        <v>135.80000000000001</v>
      </c>
      <c r="H198" s="14">
        <v>141.19999999999999</v>
      </c>
    </row>
    <row r="199" spans="1:8" ht="47.25" x14ac:dyDescent="0.25">
      <c r="A199" s="9" t="s">
        <v>262</v>
      </c>
      <c r="B199" s="10" t="s">
        <v>263</v>
      </c>
      <c r="C199" s="11"/>
      <c r="D199" s="10"/>
      <c r="E199" s="10"/>
      <c r="F199" s="14">
        <f>F200+F201</f>
        <v>12.9</v>
      </c>
      <c r="G199" s="14">
        <f t="shared" ref="G199:H199" si="83">G200+G201</f>
        <v>12.9</v>
      </c>
      <c r="H199" s="14">
        <f t="shared" si="83"/>
        <v>12.9</v>
      </c>
    </row>
    <row r="200" spans="1:8" ht="63" x14ac:dyDescent="0.25">
      <c r="A200" s="12" t="s">
        <v>264</v>
      </c>
      <c r="B200" s="10" t="s">
        <v>263</v>
      </c>
      <c r="C200" s="11" t="s">
        <v>54</v>
      </c>
      <c r="D200" s="10" t="s">
        <v>14</v>
      </c>
      <c r="E200" s="10" t="s">
        <v>15</v>
      </c>
      <c r="F200" s="14">
        <v>0.1</v>
      </c>
      <c r="G200" s="14">
        <v>0</v>
      </c>
      <c r="H200" s="14">
        <v>0</v>
      </c>
    </row>
    <row r="201" spans="1:8" ht="63" x14ac:dyDescent="0.25">
      <c r="A201" s="9" t="s">
        <v>265</v>
      </c>
      <c r="B201" s="10" t="s">
        <v>263</v>
      </c>
      <c r="C201" s="11" t="s">
        <v>13</v>
      </c>
      <c r="D201" s="10" t="s">
        <v>14</v>
      </c>
      <c r="E201" s="10" t="s">
        <v>15</v>
      </c>
      <c r="F201" s="14">
        <v>12.8</v>
      </c>
      <c r="G201" s="14">
        <v>12.9</v>
      </c>
      <c r="H201" s="14">
        <v>12.9</v>
      </c>
    </row>
    <row r="202" spans="1:8" ht="63" x14ac:dyDescent="0.25">
      <c r="A202" s="9" t="s">
        <v>266</v>
      </c>
      <c r="B202" s="10" t="s">
        <v>267</v>
      </c>
      <c r="C202" s="11"/>
      <c r="D202" s="10"/>
      <c r="E202" s="10"/>
      <c r="F202" s="14">
        <f>F203+F204</f>
        <v>3686.3</v>
      </c>
      <c r="G202" s="14">
        <f t="shared" ref="G202:H202" si="84">G203+G204</f>
        <v>3888.9</v>
      </c>
      <c r="H202" s="14">
        <f t="shared" si="84"/>
        <v>4091.4</v>
      </c>
    </row>
    <row r="203" spans="1:8" ht="78.75" x14ac:dyDescent="0.25">
      <c r="A203" s="12" t="s">
        <v>268</v>
      </c>
      <c r="B203" s="10" t="s">
        <v>267</v>
      </c>
      <c r="C203" s="11" t="s">
        <v>54</v>
      </c>
      <c r="D203" s="10" t="s">
        <v>14</v>
      </c>
      <c r="E203" s="10" t="s">
        <v>15</v>
      </c>
      <c r="F203" s="14">
        <v>50</v>
      </c>
      <c r="G203" s="14">
        <v>0</v>
      </c>
      <c r="H203" s="14">
        <v>0</v>
      </c>
    </row>
    <row r="204" spans="1:8" ht="78.75" x14ac:dyDescent="0.25">
      <c r="A204" s="12" t="s">
        <v>269</v>
      </c>
      <c r="B204" s="10" t="s">
        <v>267</v>
      </c>
      <c r="C204" s="11" t="s">
        <v>13</v>
      </c>
      <c r="D204" s="10" t="s">
        <v>14</v>
      </c>
      <c r="E204" s="10" t="s">
        <v>15</v>
      </c>
      <c r="F204" s="14">
        <v>3636.3</v>
      </c>
      <c r="G204" s="14">
        <v>3888.9</v>
      </c>
      <c r="H204" s="14">
        <v>4091.4</v>
      </c>
    </row>
    <row r="205" spans="1:8" ht="31.5" x14ac:dyDescent="0.25">
      <c r="A205" s="9" t="s">
        <v>220</v>
      </c>
      <c r="B205" s="10" t="s">
        <v>270</v>
      </c>
      <c r="C205" s="11"/>
      <c r="D205" s="10"/>
      <c r="E205" s="10"/>
      <c r="F205" s="14">
        <f>F206+F207</f>
        <v>50961.3</v>
      </c>
      <c r="G205" s="14">
        <f t="shared" ref="G205:H205" si="85">G206+G207</f>
        <v>57379.9</v>
      </c>
      <c r="H205" s="14">
        <f t="shared" si="85"/>
        <v>64897.3</v>
      </c>
    </row>
    <row r="206" spans="1:8" ht="47.25" x14ac:dyDescent="0.25">
      <c r="A206" s="9" t="s">
        <v>223</v>
      </c>
      <c r="B206" s="10" t="s">
        <v>270</v>
      </c>
      <c r="C206" s="11" t="s">
        <v>54</v>
      </c>
      <c r="D206" s="10" t="s">
        <v>14</v>
      </c>
      <c r="E206" s="10" t="s">
        <v>15</v>
      </c>
      <c r="F206" s="14">
        <v>700</v>
      </c>
      <c r="G206" s="14">
        <v>0</v>
      </c>
      <c r="H206" s="14">
        <v>0</v>
      </c>
    </row>
    <row r="207" spans="1:8" ht="31.5" x14ac:dyDescent="0.25">
      <c r="A207" s="9" t="s">
        <v>271</v>
      </c>
      <c r="B207" s="10" t="s">
        <v>270</v>
      </c>
      <c r="C207" s="11" t="s">
        <v>13</v>
      </c>
      <c r="D207" s="10" t="s">
        <v>14</v>
      </c>
      <c r="E207" s="10" t="s">
        <v>15</v>
      </c>
      <c r="F207" s="14">
        <v>50261.3</v>
      </c>
      <c r="G207" s="14">
        <v>57379.9</v>
      </c>
      <c r="H207" s="14">
        <v>64897.3</v>
      </c>
    </row>
    <row r="208" spans="1:8" ht="47.25" x14ac:dyDescent="0.25">
      <c r="A208" s="9" t="s">
        <v>272</v>
      </c>
      <c r="B208" s="10" t="s">
        <v>273</v>
      </c>
      <c r="C208" s="11"/>
      <c r="D208" s="10"/>
      <c r="E208" s="10"/>
      <c r="F208" s="14">
        <f>F209+F210+F211</f>
        <v>2654.3</v>
      </c>
      <c r="G208" s="14">
        <f t="shared" ref="G208:H208" si="86">G209+G210+G211</f>
        <v>2760.5</v>
      </c>
      <c r="H208" s="14">
        <f t="shared" si="86"/>
        <v>2870.9</v>
      </c>
    </row>
    <row r="209" spans="1:8" ht="63" x14ac:dyDescent="0.25">
      <c r="A209" s="9" t="s">
        <v>274</v>
      </c>
      <c r="B209" s="10" t="s">
        <v>273</v>
      </c>
      <c r="C209" s="11" t="s">
        <v>54</v>
      </c>
      <c r="D209" s="10" t="s">
        <v>14</v>
      </c>
      <c r="E209" s="10" t="s">
        <v>15</v>
      </c>
      <c r="F209" s="14">
        <v>25</v>
      </c>
      <c r="G209" s="14">
        <v>0</v>
      </c>
      <c r="H209" s="14">
        <v>0</v>
      </c>
    </row>
    <row r="210" spans="1:8" ht="47.25" x14ac:dyDescent="0.25">
      <c r="A210" s="9" t="s">
        <v>275</v>
      </c>
      <c r="B210" s="10" t="s">
        <v>273</v>
      </c>
      <c r="C210" s="11" t="s">
        <v>13</v>
      </c>
      <c r="D210" s="10" t="s">
        <v>14</v>
      </c>
      <c r="E210" s="10" t="s">
        <v>15</v>
      </c>
      <c r="F210" s="14">
        <v>2449.3000000000002</v>
      </c>
      <c r="G210" s="14">
        <v>2760.5</v>
      </c>
      <c r="H210" s="14">
        <v>2870.9</v>
      </c>
    </row>
    <row r="211" spans="1:8" ht="63" x14ac:dyDescent="0.25">
      <c r="A211" s="9" t="s">
        <v>276</v>
      </c>
      <c r="B211" s="10" t="s">
        <v>273</v>
      </c>
      <c r="C211" s="11" t="s">
        <v>230</v>
      </c>
      <c r="D211" s="10" t="s">
        <v>14</v>
      </c>
      <c r="E211" s="10" t="s">
        <v>15</v>
      </c>
      <c r="F211" s="14">
        <v>180</v>
      </c>
      <c r="G211" s="14">
        <v>0</v>
      </c>
      <c r="H211" s="14">
        <v>0</v>
      </c>
    </row>
    <row r="212" spans="1:8" ht="47.25" x14ac:dyDescent="0.25">
      <c r="A212" s="9" t="s">
        <v>277</v>
      </c>
      <c r="B212" s="10" t="s">
        <v>278</v>
      </c>
      <c r="C212" s="11"/>
      <c r="D212" s="10"/>
      <c r="E212" s="10"/>
      <c r="F212" s="14">
        <f>F213</f>
        <v>338.5</v>
      </c>
      <c r="G212" s="14">
        <f t="shared" ref="G212:H212" si="87">G213</f>
        <v>338.5</v>
      </c>
      <c r="H212" s="14">
        <f t="shared" si="87"/>
        <v>338.5</v>
      </c>
    </row>
    <row r="213" spans="1:8" ht="63" x14ac:dyDescent="0.25">
      <c r="A213" s="12" t="s">
        <v>279</v>
      </c>
      <c r="B213" s="10" t="s">
        <v>278</v>
      </c>
      <c r="C213" s="11" t="s">
        <v>13</v>
      </c>
      <c r="D213" s="10" t="s">
        <v>14</v>
      </c>
      <c r="E213" s="10" t="s">
        <v>15</v>
      </c>
      <c r="F213" s="14">
        <v>338.5</v>
      </c>
      <c r="G213" s="14">
        <v>338.5</v>
      </c>
      <c r="H213" s="14">
        <v>338.5</v>
      </c>
    </row>
    <row r="214" spans="1:8" ht="15.75" x14ac:dyDescent="0.25">
      <c r="A214" s="9" t="s">
        <v>280</v>
      </c>
      <c r="B214" s="10" t="s">
        <v>281</v>
      </c>
      <c r="C214" s="11"/>
      <c r="D214" s="10"/>
      <c r="E214" s="10"/>
      <c r="F214" s="14">
        <f>F215</f>
        <v>0.1</v>
      </c>
      <c r="G214" s="14">
        <f t="shared" ref="G214:H214" si="88">G215</f>
        <v>0.1</v>
      </c>
      <c r="H214" s="14">
        <f t="shared" si="88"/>
        <v>0.1</v>
      </c>
    </row>
    <row r="215" spans="1:8" ht="31.5" x14ac:dyDescent="0.25">
      <c r="A215" s="9" t="s">
        <v>282</v>
      </c>
      <c r="B215" s="10" t="s">
        <v>281</v>
      </c>
      <c r="C215" s="11" t="s">
        <v>13</v>
      </c>
      <c r="D215" s="10" t="s">
        <v>14</v>
      </c>
      <c r="E215" s="10" t="s">
        <v>15</v>
      </c>
      <c r="F215" s="14">
        <v>0.1</v>
      </c>
      <c r="G215" s="14">
        <v>0.1</v>
      </c>
      <c r="H215" s="14">
        <v>0.1</v>
      </c>
    </row>
    <row r="216" spans="1:8" ht="47.25" x14ac:dyDescent="0.25">
      <c r="A216" s="9" t="s">
        <v>283</v>
      </c>
      <c r="B216" s="10" t="s">
        <v>284</v>
      </c>
      <c r="C216" s="11"/>
      <c r="D216" s="10"/>
      <c r="E216" s="10"/>
      <c r="F216" s="14">
        <f>F217+F218</f>
        <v>1909.8</v>
      </c>
      <c r="G216" s="14">
        <f t="shared" ref="G216:H216" si="89">G217+G218</f>
        <v>1909.8</v>
      </c>
      <c r="H216" s="14">
        <f t="shared" si="89"/>
        <v>1909.8</v>
      </c>
    </row>
    <row r="217" spans="1:8" ht="63" x14ac:dyDescent="0.25">
      <c r="A217" s="12" t="s">
        <v>285</v>
      </c>
      <c r="B217" s="10" t="s">
        <v>284</v>
      </c>
      <c r="C217" s="11" t="s">
        <v>54</v>
      </c>
      <c r="D217" s="10" t="s">
        <v>14</v>
      </c>
      <c r="E217" s="10" t="s">
        <v>15</v>
      </c>
      <c r="F217" s="14">
        <v>100</v>
      </c>
      <c r="G217" s="14">
        <v>0</v>
      </c>
      <c r="H217" s="14">
        <v>0</v>
      </c>
    </row>
    <row r="218" spans="1:8" ht="63" x14ac:dyDescent="0.25">
      <c r="A218" s="9" t="s">
        <v>286</v>
      </c>
      <c r="B218" s="10" t="s">
        <v>284</v>
      </c>
      <c r="C218" s="11" t="s">
        <v>13</v>
      </c>
      <c r="D218" s="10" t="s">
        <v>14</v>
      </c>
      <c r="E218" s="10" t="s">
        <v>15</v>
      </c>
      <c r="F218" s="14">
        <v>1809.8</v>
      </c>
      <c r="G218" s="14">
        <v>1909.8</v>
      </c>
      <c r="H218" s="14">
        <v>1909.8</v>
      </c>
    </row>
    <row r="219" spans="1:8" ht="47.25" x14ac:dyDescent="0.25">
      <c r="A219" s="9" t="s">
        <v>287</v>
      </c>
      <c r="B219" s="10" t="s">
        <v>288</v>
      </c>
      <c r="C219" s="11"/>
      <c r="D219" s="10"/>
      <c r="E219" s="10"/>
      <c r="F219" s="14">
        <f>F220</f>
        <v>17.8</v>
      </c>
      <c r="G219" s="14">
        <f t="shared" ref="G219:H219" si="90">G220</f>
        <v>17.8</v>
      </c>
      <c r="H219" s="14">
        <f t="shared" si="90"/>
        <v>17.8</v>
      </c>
    </row>
    <row r="220" spans="1:8" ht="63" x14ac:dyDescent="0.25">
      <c r="A220" s="12" t="s">
        <v>289</v>
      </c>
      <c r="B220" s="10" t="s">
        <v>288</v>
      </c>
      <c r="C220" s="11" t="s">
        <v>54</v>
      </c>
      <c r="D220" s="10" t="s">
        <v>14</v>
      </c>
      <c r="E220" s="10" t="s">
        <v>211</v>
      </c>
      <c r="F220" s="14">
        <v>17.8</v>
      </c>
      <c r="G220" s="14">
        <v>17.8</v>
      </c>
      <c r="H220" s="14">
        <v>17.8</v>
      </c>
    </row>
    <row r="221" spans="1:8" ht="63" x14ac:dyDescent="0.25">
      <c r="A221" s="9" t="s">
        <v>290</v>
      </c>
      <c r="B221" s="10" t="s">
        <v>291</v>
      </c>
      <c r="C221" s="11"/>
      <c r="D221" s="10"/>
      <c r="E221" s="10"/>
      <c r="F221" s="14">
        <f>F222</f>
        <v>21.6</v>
      </c>
      <c r="G221" s="14">
        <f t="shared" ref="G221:H221" si="91">G222</f>
        <v>21.6</v>
      </c>
      <c r="H221" s="14">
        <f t="shared" si="91"/>
        <v>21.6</v>
      </c>
    </row>
    <row r="222" spans="1:8" ht="63" x14ac:dyDescent="0.25">
      <c r="A222" s="9" t="s">
        <v>292</v>
      </c>
      <c r="B222" s="10" t="s">
        <v>291</v>
      </c>
      <c r="C222" s="11" t="s">
        <v>293</v>
      </c>
      <c r="D222" s="10" t="s">
        <v>14</v>
      </c>
      <c r="E222" s="10" t="s">
        <v>211</v>
      </c>
      <c r="F222" s="14">
        <v>21.6</v>
      </c>
      <c r="G222" s="14">
        <v>21.6</v>
      </c>
      <c r="H222" s="14">
        <v>21.6</v>
      </c>
    </row>
    <row r="223" spans="1:8" ht="15.75" x14ac:dyDescent="0.25">
      <c r="A223" s="9" t="s">
        <v>294</v>
      </c>
      <c r="B223" s="10" t="s">
        <v>295</v>
      </c>
      <c r="C223" s="11"/>
      <c r="D223" s="10"/>
      <c r="E223" s="10"/>
      <c r="F223" s="14">
        <f>F224</f>
        <v>350</v>
      </c>
      <c r="G223" s="14">
        <f t="shared" ref="G223:H223" si="92">G224</f>
        <v>350</v>
      </c>
      <c r="H223" s="14">
        <f t="shared" si="92"/>
        <v>350</v>
      </c>
    </row>
    <row r="224" spans="1:8" ht="31.5" x14ac:dyDescent="0.25">
      <c r="A224" s="9" t="s">
        <v>296</v>
      </c>
      <c r="B224" s="10" t="s">
        <v>295</v>
      </c>
      <c r="C224" s="11" t="s">
        <v>13</v>
      </c>
      <c r="D224" s="10" t="s">
        <v>14</v>
      </c>
      <c r="E224" s="10" t="s">
        <v>15</v>
      </c>
      <c r="F224" s="14">
        <v>350</v>
      </c>
      <c r="G224" s="14">
        <v>350</v>
      </c>
      <c r="H224" s="14">
        <v>350</v>
      </c>
    </row>
    <row r="225" spans="1:8" ht="47.25" x14ac:dyDescent="0.25">
      <c r="A225" s="9" t="s">
        <v>297</v>
      </c>
      <c r="B225" s="10" t="s">
        <v>298</v>
      </c>
      <c r="C225" s="11"/>
      <c r="D225" s="10"/>
      <c r="E225" s="10"/>
      <c r="F225" s="14">
        <f>F226+F227</f>
        <v>2536</v>
      </c>
      <c r="G225" s="14">
        <f t="shared" ref="G225:H225" si="93">G226+G227</f>
        <v>2637.4</v>
      </c>
      <c r="H225" s="14">
        <f t="shared" si="93"/>
        <v>2742.9</v>
      </c>
    </row>
    <row r="226" spans="1:8" ht="63" x14ac:dyDescent="0.25">
      <c r="A226" s="9" t="s">
        <v>299</v>
      </c>
      <c r="B226" s="10" t="s">
        <v>298</v>
      </c>
      <c r="C226" s="11" t="s">
        <v>54</v>
      </c>
      <c r="D226" s="10" t="s">
        <v>14</v>
      </c>
      <c r="E226" s="10" t="s">
        <v>15</v>
      </c>
      <c r="F226" s="14">
        <v>36</v>
      </c>
      <c r="G226" s="14">
        <v>0</v>
      </c>
      <c r="H226" s="14">
        <v>0</v>
      </c>
    </row>
    <row r="227" spans="1:8" ht="47.25" x14ac:dyDescent="0.25">
      <c r="A227" s="9" t="s">
        <v>300</v>
      </c>
      <c r="B227" s="10" t="s">
        <v>298</v>
      </c>
      <c r="C227" s="11" t="s">
        <v>13</v>
      </c>
      <c r="D227" s="10" t="s">
        <v>14</v>
      </c>
      <c r="E227" s="10" t="s">
        <v>15</v>
      </c>
      <c r="F227" s="14">
        <v>2500</v>
      </c>
      <c r="G227" s="14">
        <v>2637.4</v>
      </c>
      <c r="H227" s="14">
        <v>2742.9</v>
      </c>
    </row>
    <row r="228" spans="1:8" ht="31.5" x14ac:dyDescent="0.25">
      <c r="A228" s="9" t="s">
        <v>301</v>
      </c>
      <c r="B228" s="10" t="s">
        <v>302</v>
      </c>
      <c r="C228" s="11"/>
      <c r="D228" s="10"/>
      <c r="E228" s="10"/>
      <c r="F228" s="14">
        <f>F229+F230</f>
        <v>22874.1</v>
      </c>
      <c r="G228" s="14">
        <f t="shared" ref="G228:H228" si="94">G229+G230</f>
        <v>22871</v>
      </c>
      <c r="H228" s="14">
        <f t="shared" si="94"/>
        <v>22871</v>
      </c>
    </row>
    <row r="229" spans="1:8" ht="47.25" x14ac:dyDescent="0.25">
      <c r="A229" s="9" t="s">
        <v>303</v>
      </c>
      <c r="B229" s="10" t="s">
        <v>302</v>
      </c>
      <c r="C229" s="11" t="s">
        <v>54</v>
      </c>
      <c r="D229" s="10" t="s">
        <v>14</v>
      </c>
      <c r="E229" s="10" t="s">
        <v>15</v>
      </c>
      <c r="F229" s="14">
        <v>80</v>
      </c>
      <c r="G229" s="14">
        <v>0</v>
      </c>
      <c r="H229" s="14">
        <v>0</v>
      </c>
    </row>
    <row r="230" spans="1:8" ht="47.25" x14ac:dyDescent="0.25">
      <c r="A230" s="9" t="s">
        <v>304</v>
      </c>
      <c r="B230" s="10" t="s">
        <v>302</v>
      </c>
      <c r="C230" s="11" t="s">
        <v>13</v>
      </c>
      <c r="D230" s="10" t="s">
        <v>14</v>
      </c>
      <c r="E230" s="10" t="s">
        <v>15</v>
      </c>
      <c r="F230" s="14">
        <v>22794.1</v>
      </c>
      <c r="G230" s="14">
        <v>22871</v>
      </c>
      <c r="H230" s="14">
        <v>22871</v>
      </c>
    </row>
    <row r="231" spans="1:8" ht="15.75" x14ac:dyDescent="0.25">
      <c r="A231" s="9" t="s">
        <v>20</v>
      </c>
      <c r="B231" s="10" t="s">
        <v>305</v>
      </c>
      <c r="C231" s="11"/>
      <c r="D231" s="10"/>
      <c r="E231" s="10"/>
      <c r="F231" s="14">
        <f>F232+F234+F236</f>
        <v>555</v>
      </c>
      <c r="G231" s="14">
        <f t="shared" ref="G231:H231" si="95">G232+G234+G236</f>
        <v>0</v>
      </c>
      <c r="H231" s="14">
        <f t="shared" si="95"/>
        <v>0</v>
      </c>
    </row>
    <row r="232" spans="1:8" ht="15.75" x14ac:dyDescent="0.25">
      <c r="A232" s="9" t="s">
        <v>306</v>
      </c>
      <c r="B232" s="10" t="s">
        <v>307</v>
      </c>
      <c r="C232" s="11"/>
      <c r="D232" s="10"/>
      <c r="E232" s="10"/>
      <c r="F232" s="14">
        <f>F233</f>
        <v>135</v>
      </c>
      <c r="G232" s="14">
        <f t="shared" ref="G232:H232" si="96">G233</f>
        <v>0</v>
      </c>
      <c r="H232" s="14">
        <f t="shared" si="96"/>
        <v>0</v>
      </c>
    </row>
    <row r="233" spans="1:8" ht="31.5" x14ac:dyDescent="0.25">
      <c r="A233" s="9" t="s">
        <v>308</v>
      </c>
      <c r="B233" s="10" t="s">
        <v>307</v>
      </c>
      <c r="C233" s="11" t="s">
        <v>230</v>
      </c>
      <c r="D233" s="10" t="s">
        <v>14</v>
      </c>
      <c r="E233" s="10" t="s">
        <v>211</v>
      </c>
      <c r="F233" s="14">
        <v>135</v>
      </c>
      <c r="G233" s="14">
        <v>0</v>
      </c>
      <c r="H233" s="14">
        <v>0</v>
      </c>
    </row>
    <row r="234" spans="1:8" ht="15.75" x14ac:dyDescent="0.25">
      <c r="A234" s="9" t="s">
        <v>309</v>
      </c>
      <c r="B234" s="10" t="s">
        <v>310</v>
      </c>
      <c r="C234" s="11"/>
      <c r="D234" s="10"/>
      <c r="E234" s="10"/>
      <c r="F234" s="14">
        <f>F235</f>
        <v>270</v>
      </c>
      <c r="G234" s="14">
        <f t="shared" ref="G234:H234" si="97">G235</f>
        <v>0</v>
      </c>
      <c r="H234" s="14">
        <f t="shared" si="97"/>
        <v>0</v>
      </c>
    </row>
    <row r="235" spans="1:8" ht="47.25" x14ac:dyDescent="0.25">
      <c r="A235" s="9" t="s">
        <v>311</v>
      </c>
      <c r="B235" s="10" t="s">
        <v>310</v>
      </c>
      <c r="C235" s="11" t="s">
        <v>230</v>
      </c>
      <c r="D235" s="10" t="s">
        <v>14</v>
      </c>
      <c r="E235" s="10" t="s">
        <v>211</v>
      </c>
      <c r="F235" s="14">
        <v>270</v>
      </c>
      <c r="G235" s="14">
        <v>0</v>
      </c>
      <c r="H235" s="14">
        <v>0</v>
      </c>
    </row>
    <row r="236" spans="1:8" ht="31.5" x14ac:dyDescent="0.25">
      <c r="A236" s="9" t="s">
        <v>312</v>
      </c>
      <c r="B236" s="10" t="s">
        <v>313</v>
      </c>
      <c r="C236" s="11"/>
      <c r="D236" s="10"/>
      <c r="E236" s="10"/>
      <c r="F236" s="14">
        <f>F237</f>
        <v>150</v>
      </c>
      <c r="G236" s="14">
        <f t="shared" ref="G236:H236" si="98">G237</f>
        <v>0</v>
      </c>
      <c r="H236" s="14">
        <f t="shared" si="98"/>
        <v>0</v>
      </c>
    </row>
    <row r="237" spans="1:8" ht="47.25" x14ac:dyDescent="0.25">
      <c r="A237" s="9" t="s">
        <v>314</v>
      </c>
      <c r="B237" s="10" t="s">
        <v>313</v>
      </c>
      <c r="C237" s="11" t="s">
        <v>230</v>
      </c>
      <c r="D237" s="10" t="s">
        <v>14</v>
      </c>
      <c r="E237" s="10" t="s">
        <v>211</v>
      </c>
      <c r="F237" s="14">
        <v>150</v>
      </c>
      <c r="G237" s="14">
        <v>0</v>
      </c>
      <c r="H237" s="14">
        <v>0</v>
      </c>
    </row>
    <row r="238" spans="1:8" ht="31.5" x14ac:dyDescent="0.25">
      <c r="A238" s="9" t="s">
        <v>315</v>
      </c>
      <c r="B238" s="10" t="s">
        <v>316</v>
      </c>
      <c r="C238" s="11"/>
      <c r="D238" s="10"/>
      <c r="E238" s="10"/>
      <c r="F238" s="14">
        <f>F239</f>
        <v>28754.3</v>
      </c>
      <c r="G238" s="14">
        <f t="shared" ref="G238:H238" si="99">G239</f>
        <v>29154.799999999999</v>
      </c>
      <c r="H238" s="14">
        <f t="shared" si="99"/>
        <v>29352.6</v>
      </c>
    </row>
    <row r="239" spans="1:8" ht="31.5" x14ac:dyDescent="0.25">
      <c r="A239" s="9" t="s">
        <v>317</v>
      </c>
      <c r="B239" s="10" t="s">
        <v>318</v>
      </c>
      <c r="C239" s="11"/>
      <c r="D239" s="10"/>
      <c r="E239" s="10"/>
      <c r="F239" s="14">
        <f>F240</f>
        <v>28754.3</v>
      </c>
      <c r="G239" s="14">
        <f t="shared" ref="G239:H239" si="100">G240</f>
        <v>29154.799999999999</v>
      </c>
      <c r="H239" s="14">
        <f t="shared" si="100"/>
        <v>29352.6</v>
      </c>
    </row>
    <row r="240" spans="1:8" ht="47.25" x14ac:dyDescent="0.25">
      <c r="A240" s="9" t="s">
        <v>319</v>
      </c>
      <c r="B240" s="10" t="s">
        <v>318</v>
      </c>
      <c r="C240" s="11" t="s">
        <v>230</v>
      </c>
      <c r="D240" s="10" t="s">
        <v>14</v>
      </c>
      <c r="E240" s="10" t="s">
        <v>38</v>
      </c>
      <c r="F240" s="14">
        <v>28754.3</v>
      </c>
      <c r="G240" s="14">
        <v>29154.799999999999</v>
      </c>
      <c r="H240" s="14">
        <v>29352.6</v>
      </c>
    </row>
    <row r="241" spans="1:8" ht="15.75" x14ac:dyDescent="0.25">
      <c r="A241" s="9" t="s">
        <v>320</v>
      </c>
      <c r="B241" s="10" t="s">
        <v>321</v>
      </c>
      <c r="C241" s="11"/>
      <c r="D241" s="10"/>
      <c r="E241" s="10"/>
      <c r="F241" s="14">
        <f>F242</f>
        <v>0</v>
      </c>
      <c r="G241" s="14">
        <f t="shared" ref="G241:H241" si="101">G242</f>
        <v>100</v>
      </c>
      <c r="H241" s="14">
        <f t="shared" si="101"/>
        <v>0</v>
      </c>
    </row>
    <row r="242" spans="1:8" ht="31.5" x14ac:dyDescent="0.25">
      <c r="A242" s="9" t="s">
        <v>322</v>
      </c>
      <c r="B242" s="10" t="s">
        <v>323</v>
      </c>
      <c r="C242" s="11"/>
      <c r="D242" s="10"/>
      <c r="E242" s="10"/>
      <c r="F242" s="14">
        <f>F243</f>
        <v>0</v>
      </c>
      <c r="G242" s="14">
        <f t="shared" ref="G242:H242" si="102">G243</f>
        <v>100</v>
      </c>
      <c r="H242" s="14">
        <f t="shared" si="102"/>
        <v>0</v>
      </c>
    </row>
    <row r="243" spans="1:8" ht="63" x14ac:dyDescent="0.25">
      <c r="A243" s="9" t="s">
        <v>324</v>
      </c>
      <c r="B243" s="10" t="s">
        <v>323</v>
      </c>
      <c r="C243" s="11" t="s">
        <v>230</v>
      </c>
      <c r="D243" s="10" t="s">
        <v>14</v>
      </c>
      <c r="E243" s="10" t="s">
        <v>211</v>
      </c>
      <c r="F243" s="14">
        <v>0</v>
      </c>
      <c r="G243" s="14">
        <v>100</v>
      </c>
      <c r="H243" s="14">
        <v>0</v>
      </c>
    </row>
    <row r="244" spans="1:8" ht="15.75" x14ac:dyDescent="0.25">
      <c r="A244" s="9" t="s">
        <v>325</v>
      </c>
      <c r="B244" s="10" t="s">
        <v>326</v>
      </c>
      <c r="C244" s="11"/>
      <c r="D244" s="10"/>
      <c r="E244" s="10"/>
      <c r="F244" s="14">
        <f>F245+F247</f>
        <v>49.2</v>
      </c>
      <c r="G244" s="14">
        <f t="shared" ref="G244:H244" si="103">G245+G247</f>
        <v>49.2</v>
      </c>
      <c r="H244" s="14">
        <f t="shared" si="103"/>
        <v>49.2</v>
      </c>
    </row>
    <row r="245" spans="1:8" ht="15.75" x14ac:dyDescent="0.25">
      <c r="A245" s="9" t="s">
        <v>208</v>
      </c>
      <c r="B245" s="10" t="s">
        <v>327</v>
      </c>
      <c r="C245" s="11"/>
      <c r="D245" s="10"/>
      <c r="E245" s="10"/>
      <c r="F245" s="14">
        <f>F246</f>
        <v>4.2</v>
      </c>
      <c r="G245" s="14">
        <f t="shared" ref="G245:H245" si="104">G246</f>
        <v>4.2</v>
      </c>
      <c r="H245" s="14">
        <f t="shared" si="104"/>
        <v>4.2</v>
      </c>
    </row>
    <row r="246" spans="1:8" ht="31.5" x14ac:dyDescent="0.25">
      <c r="A246" s="9" t="s">
        <v>328</v>
      </c>
      <c r="B246" s="10" t="s">
        <v>327</v>
      </c>
      <c r="C246" s="11" t="s">
        <v>33</v>
      </c>
      <c r="D246" s="10" t="s">
        <v>14</v>
      </c>
      <c r="E246" s="10" t="s">
        <v>211</v>
      </c>
      <c r="F246" s="14">
        <v>4.2</v>
      </c>
      <c r="G246" s="14">
        <v>4.2</v>
      </c>
      <c r="H246" s="14">
        <v>4.2</v>
      </c>
    </row>
    <row r="247" spans="1:8" ht="31.5" x14ac:dyDescent="0.25">
      <c r="A247" s="9" t="s">
        <v>329</v>
      </c>
      <c r="B247" s="10" t="s">
        <v>330</v>
      </c>
      <c r="C247" s="11"/>
      <c r="D247" s="10"/>
      <c r="E247" s="10"/>
      <c r="F247" s="14">
        <f>F248</f>
        <v>45</v>
      </c>
      <c r="G247" s="14">
        <f t="shared" ref="G247:H247" si="105">G248</f>
        <v>45</v>
      </c>
      <c r="H247" s="14">
        <f t="shared" si="105"/>
        <v>45</v>
      </c>
    </row>
    <row r="248" spans="1:8" ht="47.25" x14ac:dyDescent="0.25">
      <c r="A248" s="9" t="s">
        <v>331</v>
      </c>
      <c r="B248" s="10" t="s">
        <v>330</v>
      </c>
      <c r="C248" s="11" t="s">
        <v>33</v>
      </c>
      <c r="D248" s="10" t="s">
        <v>14</v>
      </c>
      <c r="E248" s="10" t="s">
        <v>38</v>
      </c>
      <c r="F248" s="14">
        <v>45</v>
      </c>
      <c r="G248" s="14">
        <v>45</v>
      </c>
      <c r="H248" s="14">
        <v>45</v>
      </c>
    </row>
    <row r="249" spans="1:8" ht="15.75" x14ac:dyDescent="0.25">
      <c r="A249" s="9" t="s">
        <v>332</v>
      </c>
      <c r="B249" s="10" t="s">
        <v>333</v>
      </c>
      <c r="C249" s="11"/>
      <c r="D249" s="10"/>
      <c r="E249" s="10"/>
      <c r="F249" s="14">
        <f>F250+F252</f>
        <v>9625.7000000000007</v>
      </c>
      <c r="G249" s="14">
        <f t="shared" ref="G249:H249" si="106">G250+G252</f>
        <v>9625.7000000000007</v>
      </c>
      <c r="H249" s="14">
        <f t="shared" si="106"/>
        <v>9625.7000000000007</v>
      </c>
    </row>
    <row r="250" spans="1:8" ht="63" x14ac:dyDescent="0.25">
      <c r="A250" s="9" t="s">
        <v>334</v>
      </c>
      <c r="B250" s="10" t="s">
        <v>335</v>
      </c>
      <c r="C250" s="11"/>
      <c r="D250" s="10"/>
      <c r="E250" s="10"/>
      <c r="F250" s="14">
        <f>F251</f>
        <v>8335.7000000000007</v>
      </c>
      <c r="G250" s="14">
        <f t="shared" ref="G250:H250" si="107">G251</f>
        <v>8335.7000000000007</v>
      </c>
      <c r="H250" s="14">
        <f t="shared" si="107"/>
        <v>8335.7000000000007</v>
      </c>
    </row>
    <row r="251" spans="1:8" ht="78.75" x14ac:dyDescent="0.25">
      <c r="A251" s="12" t="s">
        <v>336</v>
      </c>
      <c r="B251" s="10" t="s">
        <v>335</v>
      </c>
      <c r="C251" s="11" t="s">
        <v>13</v>
      </c>
      <c r="D251" s="10" t="s">
        <v>14</v>
      </c>
      <c r="E251" s="10" t="s">
        <v>15</v>
      </c>
      <c r="F251" s="14">
        <v>8335.7000000000007</v>
      </c>
      <c r="G251" s="14">
        <v>8335.7000000000007</v>
      </c>
      <c r="H251" s="14">
        <v>8335.7000000000007</v>
      </c>
    </row>
    <row r="252" spans="1:8" ht="15.75" x14ac:dyDescent="0.25">
      <c r="A252" s="9" t="s">
        <v>294</v>
      </c>
      <c r="B252" s="10" t="s">
        <v>337</v>
      </c>
      <c r="C252" s="11"/>
      <c r="D252" s="10"/>
      <c r="E252" s="10"/>
      <c r="F252" s="14">
        <f>F253</f>
        <v>1290</v>
      </c>
      <c r="G252" s="14">
        <f t="shared" ref="G252:H252" si="108">G253</f>
        <v>1290</v>
      </c>
      <c r="H252" s="14">
        <f t="shared" si="108"/>
        <v>1290</v>
      </c>
    </row>
    <row r="253" spans="1:8" ht="31.5" x14ac:dyDescent="0.25">
      <c r="A253" s="9" t="s">
        <v>296</v>
      </c>
      <c r="B253" s="10" t="s">
        <v>337</v>
      </c>
      <c r="C253" s="11" t="s">
        <v>13</v>
      </c>
      <c r="D253" s="10" t="s">
        <v>14</v>
      </c>
      <c r="E253" s="10" t="s">
        <v>15</v>
      </c>
      <c r="F253" s="14">
        <v>1290</v>
      </c>
      <c r="G253" s="14">
        <v>1290</v>
      </c>
      <c r="H253" s="14">
        <v>1290</v>
      </c>
    </row>
    <row r="254" spans="1:8" ht="31.5" x14ac:dyDescent="0.25">
      <c r="A254" s="9" t="s">
        <v>338</v>
      </c>
      <c r="B254" s="10" t="s">
        <v>339</v>
      </c>
      <c r="C254" s="11"/>
      <c r="D254" s="10"/>
      <c r="E254" s="10"/>
      <c r="F254" s="14">
        <f>F255+F257+F260</f>
        <v>49767.399999999994</v>
      </c>
      <c r="G254" s="14">
        <f t="shared" ref="G254:H254" si="109">G255+G257+G260</f>
        <v>48400.2</v>
      </c>
      <c r="H254" s="14">
        <f t="shared" si="109"/>
        <v>48825</v>
      </c>
    </row>
    <row r="255" spans="1:8" ht="31.5" x14ac:dyDescent="0.25">
      <c r="A255" s="9" t="s">
        <v>340</v>
      </c>
      <c r="B255" s="10" t="s">
        <v>341</v>
      </c>
      <c r="C255" s="11"/>
      <c r="D255" s="10"/>
      <c r="E255" s="10"/>
      <c r="F255" s="14">
        <f>F256</f>
        <v>1916.1</v>
      </c>
      <c r="G255" s="14">
        <f t="shared" ref="G255:H255" si="110">G256</f>
        <v>0</v>
      </c>
      <c r="H255" s="14">
        <f t="shared" si="110"/>
        <v>0</v>
      </c>
    </row>
    <row r="256" spans="1:8" ht="47.25" x14ac:dyDescent="0.25">
      <c r="A256" s="9" t="s">
        <v>342</v>
      </c>
      <c r="B256" s="10" t="s">
        <v>341</v>
      </c>
      <c r="C256" s="11" t="s">
        <v>54</v>
      </c>
      <c r="D256" s="10" t="s">
        <v>14</v>
      </c>
      <c r="E256" s="10" t="s">
        <v>211</v>
      </c>
      <c r="F256" s="14">
        <v>1916.1</v>
      </c>
      <c r="G256" s="14">
        <v>0</v>
      </c>
      <c r="H256" s="14">
        <v>0</v>
      </c>
    </row>
    <row r="257" spans="1:8" ht="31.5" x14ac:dyDescent="0.25">
      <c r="A257" s="9" t="s">
        <v>329</v>
      </c>
      <c r="B257" s="10" t="s">
        <v>343</v>
      </c>
      <c r="C257" s="11"/>
      <c r="D257" s="10"/>
      <c r="E257" s="10"/>
      <c r="F257" s="14">
        <f>F258+F259</f>
        <v>21864.699999999997</v>
      </c>
      <c r="G257" s="14">
        <f t="shared" ref="G257:H257" si="111">G258+G259</f>
        <v>22131.699999999997</v>
      </c>
      <c r="H257" s="14">
        <f t="shared" si="111"/>
        <v>22263.5</v>
      </c>
    </row>
    <row r="258" spans="1:8" ht="78.75" x14ac:dyDescent="0.25">
      <c r="A258" s="12" t="s">
        <v>344</v>
      </c>
      <c r="B258" s="10" t="s">
        <v>343</v>
      </c>
      <c r="C258" s="11" t="s">
        <v>25</v>
      </c>
      <c r="D258" s="10" t="s">
        <v>14</v>
      </c>
      <c r="E258" s="10" t="s">
        <v>38</v>
      </c>
      <c r="F258" s="14">
        <v>16771.599999999999</v>
      </c>
      <c r="G258" s="14">
        <v>16771.599999999999</v>
      </c>
      <c r="H258" s="14">
        <v>16771.599999999999</v>
      </c>
    </row>
    <row r="259" spans="1:8" ht="47.25" x14ac:dyDescent="0.25">
      <c r="A259" s="9" t="s">
        <v>345</v>
      </c>
      <c r="B259" s="10" t="s">
        <v>343</v>
      </c>
      <c r="C259" s="11" t="s">
        <v>54</v>
      </c>
      <c r="D259" s="10" t="s">
        <v>14</v>
      </c>
      <c r="E259" s="10" t="s">
        <v>38</v>
      </c>
      <c r="F259" s="14">
        <v>5093.1000000000004</v>
      </c>
      <c r="G259" s="14">
        <v>5360.1</v>
      </c>
      <c r="H259" s="14">
        <v>5491.9</v>
      </c>
    </row>
    <row r="260" spans="1:8" ht="47.25" x14ac:dyDescent="0.25">
      <c r="A260" s="9" t="s">
        <v>346</v>
      </c>
      <c r="B260" s="10" t="s">
        <v>347</v>
      </c>
      <c r="C260" s="11"/>
      <c r="D260" s="10"/>
      <c r="E260" s="10"/>
      <c r="F260" s="14">
        <f>F261+F262</f>
        <v>25986.6</v>
      </c>
      <c r="G260" s="14">
        <f t="shared" ref="G260:H260" si="112">G261+G262</f>
        <v>26268.5</v>
      </c>
      <c r="H260" s="14">
        <f t="shared" si="112"/>
        <v>26561.5</v>
      </c>
    </row>
    <row r="261" spans="1:8" ht="94.5" x14ac:dyDescent="0.25">
      <c r="A261" s="12" t="s">
        <v>348</v>
      </c>
      <c r="B261" s="10" t="s">
        <v>347</v>
      </c>
      <c r="C261" s="11" t="s">
        <v>25</v>
      </c>
      <c r="D261" s="10" t="s">
        <v>14</v>
      </c>
      <c r="E261" s="10" t="s">
        <v>19</v>
      </c>
      <c r="F261" s="14">
        <v>19794.099999999999</v>
      </c>
      <c r="G261" s="14">
        <v>19794.099999999999</v>
      </c>
      <c r="H261" s="14">
        <v>19794.099999999999</v>
      </c>
    </row>
    <row r="262" spans="1:8" ht="63" x14ac:dyDescent="0.25">
      <c r="A262" s="12" t="s">
        <v>349</v>
      </c>
      <c r="B262" s="10" t="s">
        <v>347</v>
      </c>
      <c r="C262" s="11" t="s">
        <v>54</v>
      </c>
      <c r="D262" s="10" t="s">
        <v>14</v>
      </c>
      <c r="E262" s="10" t="s">
        <v>19</v>
      </c>
      <c r="F262" s="14">
        <v>6192.5</v>
      </c>
      <c r="G262" s="14">
        <v>6474.4</v>
      </c>
      <c r="H262" s="14">
        <v>6767.4</v>
      </c>
    </row>
    <row r="263" spans="1:8" ht="15.75" x14ac:dyDescent="0.25">
      <c r="A263" s="9" t="s">
        <v>350</v>
      </c>
      <c r="B263" s="10" t="s">
        <v>351</v>
      </c>
      <c r="C263" s="11"/>
      <c r="D263" s="10"/>
      <c r="E263" s="10"/>
      <c r="F263" s="14">
        <f>F264+F266</f>
        <v>1421.5</v>
      </c>
      <c r="G263" s="14">
        <f t="shared" ref="G263:H263" si="113">G264+G266</f>
        <v>1421.5</v>
      </c>
      <c r="H263" s="14">
        <f t="shared" si="113"/>
        <v>1421.5</v>
      </c>
    </row>
    <row r="264" spans="1:8" ht="15.75" x14ac:dyDescent="0.25">
      <c r="A264" s="9" t="s">
        <v>226</v>
      </c>
      <c r="B264" s="10" t="s">
        <v>352</v>
      </c>
      <c r="C264" s="11"/>
      <c r="D264" s="10"/>
      <c r="E264" s="10"/>
      <c r="F264" s="14">
        <f>F265</f>
        <v>90</v>
      </c>
      <c r="G264" s="14">
        <f t="shared" ref="G264:H264" si="114">G265</f>
        <v>90</v>
      </c>
      <c r="H264" s="14">
        <f t="shared" si="114"/>
        <v>90</v>
      </c>
    </row>
    <row r="265" spans="1:8" ht="31.5" x14ac:dyDescent="0.25">
      <c r="A265" s="9" t="s">
        <v>353</v>
      </c>
      <c r="B265" s="10" t="s">
        <v>352</v>
      </c>
      <c r="C265" s="11" t="s">
        <v>13</v>
      </c>
      <c r="D265" s="10" t="s">
        <v>14</v>
      </c>
      <c r="E265" s="10" t="s">
        <v>15</v>
      </c>
      <c r="F265" s="14">
        <v>90</v>
      </c>
      <c r="G265" s="14">
        <v>90</v>
      </c>
      <c r="H265" s="14">
        <v>90</v>
      </c>
    </row>
    <row r="266" spans="1:8" ht="47.25" x14ac:dyDescent="0.25">
      <c r="A266" s="9" t="s">
        <v>354</v>
      </c>
      <c r="B266" s="10" t="s">
        <v>355</v>
      </c>
      <c r="C266" s="11"/>
      <c r="D266" s="10"/>
      <c r="E266" s="10"/>
      <c r="F266" s="14">
        <f>F267+F268</f>
        <v>1331.5</v>
      </c>
      <c r="G266" s="14">
        <f t="shared" ref="G266:H266" si="115">G267+G268</f>
        <v>1331.5</v>
      </c>
      <c r="H266" s="14">
        <f t="shared" si="115"/>
        <v>1331.5</v>
      </c>
    </row>
    <row r="267" spans="1:8" ht="63" x14ac:dyDescent="0.25">
      <c r="A267" s="9" t="s">
        <v>356</v>
      </c>
      <c r="B267" s="10" t="s">
        <v>355</v>
      </c>
      <c r="C267" s="11" t="s">
        <v>54</v>
      </c>
      <c r="D267" s="10" t="s">
        <v>14</v>
      </c>
      <c r="E267" s="10" t="s">
        <v>19</v>
      </c>
      <c r="F267" s="14">
        <v>20</v>
      </c>
      <c r="G267" s="14">
        <v>0</v>
      </c>
      <c r="H267" s="14">
        <v>0</v>
      </c>
    </row>
    <row r="268" spans="1:8" ht="63" x14ac:dyDescent="0.25">
      <c r="A268" s="9" t="s">
        <v>357</v>
      </c>
      <c r="B268" s="10" t="s">
        <v>355</v>
      </c>
      <c r="C268" s="11" t="s">
        <v>13</v>
      </c>
      <c r="D268" s="10" t="s">
        <v>14</v>
      </c>
      <c r="E268" s="10" t="s">
        <v>19</v>
      </c>
      <c r="F268" s="14">
        <v>1311.5</v>
      </c>
      <c r="G268" s="14">
        <v>1331.5</v>
      </c>
      <c r="H268" s="14">
        <v>1331.5</v>
      </c>
    </row>
    <row r="269" spans="1:8" ht="31.5" x14ac:dyDescent="0.25">
      <c r="A269" s="6" t="s">
        <v>358</v>
      </c>
      <c r="B269" s="7" t="s">
        <v>359</v>
      </c>
      <c r="C269" s="5"/>
      <c r="D269" s="7"/>
      <c r="E269" s="7"/>
      <c r="F269" s="13">
        <f>F270</f>
        <v>75</v>
      </c>
      <c r="G269" s="13">
        <f>G270</f>
        <v>0</v>
      </c>
      <c r="H269" s="13">
        <f>H270</f>
        <v>0</v>
      </c>
    </row>
    <row r="270" spans="1:8" ht="15.75" x14ac:dyDescent="0.25">
      <c r="A270" s="9" t="s">
        <v>20</v>
      </c>
      <c r="B270" s="10" t="s">
        <v>360</v>
      </c>
      <c r="C270" s="11"/>
      <c r="D270" s="10"/>
      <c r="E270" s="10"/>
      <c r="F270" s="14">
        <f>F271</f>
        <v>75</v>
      </c>
      <c r="G270" s="14">
        <f t="shared" ref="G270:H270" si="116">G271</f>
        <v>0</v>
      </c>
      <c r="H270" s="14">
        <f t="shared" si="116"/>
        <v>0</v>
      </c>
    </row>
    <row r="271" spans="1:8" ht="15.75" x14ac:dyDescent="0.25">
      <c r="A271" s="9" t="s">
        <v>361</v>
      </c>
      <c r="B271" s="10" t="s">
        <v>362</v>
      </c>
      <c r="C271" s="11"/>
      <c r="D271" s="10"/>
      <c r="E271" s="10"/>
      <c r="F271" s="14">
        <f>F272</f>
        <v>75</v>
      </c>
      <c r="G271" s="14">
        <f t="shared" ref="G271:H271" si="117">G272</f>
        <v>0</v>
      </c>
      <c r="H271" s="14">
        <f t="shared" si="117"/>
        <v>0</v>
      </c>
    </row>
    <row r="272" spans="1:8" ht="31.5" x14ac:dyDescent="0.25">
      <c r="A272" s="9" t="s">
        <v>363</v>
      </c>
      <c r="B272" s="10" t="s">
        <v>362</v>
      </c>
      <c r="C272" s="11" t="s">
        <v>54</v>
      </c>
      <c r="D272" s="10" t="s">
        <v>34</v>
      </c>
      <c r="E272" s="10" t="s">
        <v>364</v>
      </c>
      <c r="F272" s="14">
        <v>75</v>
      </c>
      <c r="G272" s="14">
        <v>0</v>
      </c>
      <c r="H272" s="14">
        <v>0</v>
      </c>
    </row>
    <row r="273" spans="1:8" ht="31.5" x14ac:dyDescent="0.25">
      <c r="A273" s="6" t="s">
        <v>365</v>
      </c>
      <c r="B273" s="7" t="s">
        <v>366</v>
      </c>
      <c r="C273" s="5"/>
      <c r="D273" s="7"/>
      <c r="E273" s="7"/>
      <c r="F273" s="13">
        <f>F274</f>
        <v>26798.899999999998</v>
      </c>
      <c r="G273" s="13">
        <f t="shared" ref="G273:H273" si="118">G274</f>
        <v>28678.899999999998</v>
      </c>
      <c r="H273" s="13">
        <f t="shared" si="118"/>
        <v>3678.9</v>
      </c>
    </row>
    <row r="274" spans="1:8" ht="15.75" x14ac:dyDescent="0.25">
      <c r="A274" s="9" t="s">
        <v>20</v>
      </c>
      <c r="B274" s="10" t="s">
        <v>367</v>
      </c>
      <c r="C274" s="11"/>
      <c r="D274" s="10"/>
      <c r="E274" s="10"/>
      <c r="F274" s="14">
        <f>F275+F278+F282+F284+F286+F288+F290+F292+F294</f>
        <v>26798.899999999998</v>
      </c>
      <c r="G274" s="14">
        <f t="shared" ref="G274:H274" si="119">G275+G278+G282+G284+G286+G288+G290+G292+G294</f>
        <v>28678.899999999998</v>
      </c>
      <c r="H274" s="14">
        <f t="shared" si="119"/>
        <v>3678.9</v>
      </c>
    </row>
    <row r="275" spans="1:8" ht="15.75" x14ac:dyDescent="0.25">
      <c r="A275" s="9" t="s">
        <v>368</v>
      </c>
      <c r="B275" s="10" t="s">
        <v>369</v>
      </c>
      <c r="C275" s="11"/>
      <c r="D275" s="10"/>
      <c r="E275" s="10"/>
      <c r="F275" s="14">
        <f>F276+F277</f>
        <v>1600</v>
      </c>
      <c r="G275" s="14">
        <f t="shared" ref="G275:H275" si="120">G276+G277</f>
        <v>0</v>
      </c>
      <c r="H275" s="14">
        <f t="shared" si="120"/>
        <v>0</v>
      </c>
    </row>
    <row r="276" spans="1:8" ht="63" x14ac:dyDescent="0.25">
      <c r="A276" s="9" t="s">
        <v>370</v>
      </c>
      <c r="B276" s="10" t="s">
        <v>369</v>
      </c>
      <c r="C276" s="11" t="s">
        <v>25</v>
      </c>
      <c r="D276" s="10" t="s">
        <v>371</v>
      </c>
      <c r="E276" s="10" t="s">
        <v>38</v>
      </c>
      <c r="F276" s="14">
        <v>1000</v>
      </c>
      <c r="G276" s="14">
        <v>0</v>
      </c>
      <c r="H276" s="14">
        <v>0</v>
      </c>
    </row>
    <row r="277" spans="1:8" ht="31.5" x14ac:dyDescent="0.25">
      <c r="A277" s="9" t="s">
        <v>372</v>
      </c>
      <c r="B277" s="10" t="s">
        <v>369</v>
      </c>
      <c r="C277" s="11" t="s">
        <v>54</v>
      </c>
      <c r="D277" s="10" t="s">
        <v>371</v>
      </c>
      <c r="E277" s="10" t="s">
        <v>38</v>
      </c>
      <c r="F277" s="14">
        <v>600</v>
      </c>
      <c r="G277" s="14">
        <v>0</v>
      </c>
      <c r="H277" s="14">
        <v>0</v>
      </c>
    </row>
    <row r="278" spans="1:8" ht="15.75" x14ac:dyDescent="0.25">
      <c r="A278" s="9" t="s">
        <v>373</v>
      </c>
      <c r="B278" s="10" t="s">
        <v>374</v>
      </c>
      <c r="C278" s="11"/>
      <c r="D278" s="10"/>
      <c r="E278" s="10"/>
      <c r="F278" s="14">
        <f>F279+F280+F281</f>
        <v>650</v>
      </c>
      <c r="G278" s="14">
        <f t="shared" ref="G278:H278" si="121">G279+G280+G281</f>
        <v>0</v>
      </c>
      <c r="H278" s="14">
        <f t="shared" si="121"/>
        <v>0</v>
      </c>
    </row>
    <row r="279" spans="1:8" ht="63" x14ac:dyDescent="0.25">
      <c r="A279" s="9" t="s">
        <v>375</v>
      </c>
      <c r="B279" s="10" t="s">
        <v>374</v>
      </c>
      <c r="C279" s="11" t="s">
        <v>25</v>
      </c>
      <c r="D279" s="10" t="s">
        <v>371</v>
      </c>
      <c r="E279" s="10" t="s">
        <v>38</v>
      </c>
      <c r="F279" s="14">
        <v>161</v>
      </c>
      <c r="G279" s="14">
        <v>0</v>
      </c>
      <c r="H279" s="14">
        <v>0</v>
      </c>
    </row>
    <row r="280" spans="1:8" ht="31.5" x14ac:dyDescent="0.25">
      <c r="A280" s="9" t="s">
        <v>376</v>
      </c>
      <c r="B280" s="10" t="s">
        <v>374</v>
      </c>
      <c r="C280" s="11" t="s">
        <v>54</v>
      </c>
      <c r="D280" s="10" t="s">
        <v>371</v>
      </c>
      <c r="E280" s="10" t="s">
        <v>38</v>
      </c>
      <c r="F280" s="14">
        <v>165</v>
      </c>
      <c r="G280" s="14">
        <v>0</v>
      </c>
      <c r="H280" s="14">
        <v>0</v>
      </c>
    </row>
    <row r="281" spans="1:8" ht="15.75" x14ac:dyDescent="0.25">
      <c r="A281" s="9" t="s">
        <v>377</v>
      </c>
      <c r="B281" s="10" t="s">
        <v>374</v>
      </c>
      <c r="C281" s="11" t="s">
        <v>13</v>
      </c>
      <c r="D281" s="10" t="s">
        <v>371</v>
      </c>
      <c r="E281" s="10" t="s">
        <v>38</v>
      </c>
      <c r="F281" s="14">
        <v>324</v>
      </c>
      <c r="G281" s="14">
        <v>0</v>
      </c>
      <c r="H281" s="14">
        <v>0</v>
      </c>
    </row>
    <row r="282" spans="1:8" ht="47.25" x14ac:dyDescent="0.25">
      <c r="A282" s="9" t="s">
        <v>378</v>
      </c>
      <c r="B282" s="10" t="s">
        <v>379</v>
      </c>
      <c r="C282" s="11"/>
      <c r="D282" s="10"/>
      <c r="E282" s="10"/>
      <c r="F282" s="14">
        <f>F283</f>
        <v>20500</v>
      </c>
      <c r="G282" s="14">
        <f t="shared" ref="G282:H282" si="122">G283</f>
        <v>25500</v>
      </c>
      <c r="H282" s="14">
        <f t="shared" si="122"/>
        <v>500</v>
      </c>
    </row>
    <row r="283" spans="1:8" ht="63" x14ac:dyDescent="0.25">
      <c r="A283" s="12" t="s">
        <v>380</v>
      </c>
      <c r="B283" s="10" t="s">
        <v>379</v>
      </c>
      <c r="C283" s="11" t="s">
        <v>54</v>
      </c>
      <c r="D283" s="10" t="s">
        <v>371</v>
      </c>
      <c r="E283" s="10" t="s">
        <v>38</v>
      </c>
      <c r="F283" s="14">
        <v>20500</v>
      </c>
      <c r="G283" s="14">
        <v>25500</v>
      </c>
      <c r="H283" s="14">
        <v>500</v>
      </c>
    </row>
    <row r="284" spans="1:8" ht="47.25" x14ac:dyDescent="0.25">
      <c r="A284" s="9" t="s">
        <v>378</v>
      </c>
      <c r="B284" s="10" t="s">
        <v>381</v>
      </c>
      <c r="C284" s="11"/>
      <c r="D284" s="10"/>
      <c r="E284" s="10"/>
      <c r="F284" s="14">
        <f>F285</f>
        <v>870</v>
      </c>
      <c r="G284" s="14">
        <f t="shared" ref="G284:H284" si="123">G285</f>
        <v>0</v>
      </c>
      <c r="H284" s="14">
        <f t="shared" si="123"/>
        <v>0</v>
      </c>
    </row>
    <row r="285" spans="1:8" ht="63" x14ac:dyDescent="0.25">
      <c r="A285" s="12" t="s">
        <v>380</v>
      </c>
      <c r="B285" s="10" t="s">
        <v>381</v>
      </c>
      <c r="C285" s="11" t="s">
        <v>54</v>
      </c>
      <c r="D285" s="10" t="s">
        <v>371</v>
      </c>
      <c r="E285" s="10" t="s">
        <v>38</v>
      </c>
      <c r="F285" s="14">
        <v>870</v>
      </c>
      <c r="G285" s="14">
        <v>0</v>
      </c>
      <c r="H285" s="14">
        <v>0</v>
      </c>
    </row>
    <row r="286" spans="1:8" ht="31.5" x14ac:dyDescent="0.25">
      <c r="A286" s="9" t="s">
        <v>382</v>
      </c>
      <c r="B286" s="10" t="s">
        <v>383</v>
      </c>
      <c r="C286" s="11"/>
      <c r="D286" s="10"/>
      <c r="E286" s="10"/>
      <c r="F286" s="14">
        <f>F287</f>
        <v>688.3</v>
      </c>
      <c r="G286" s="14">
        <f t="shared" ref="G286:H286" si="124">G287</f>
        <v>688.3</v>
      </c>
      <c r="H286" s="14">
        <f t="shared" si="124"/>
        <v>688.3</v>
      </c>
    </row>
    <row r="287" spans="1:8" ht="47.25" x14ac:dyDescent="0.25">
      <c r="A287" s="9" t="s">
        <v>384</v>
      </c>
      <c r="B287" s="10" t="s">
        <v>383</v>
      </c>
      <c r="C287" s="11" t="s">
        <v>54</v>
      </c>
      <c r="D287" s="10" t="s">
        <v>371</v>
      </c>
      <c r="E287" s="10" t="s">
        <v>38</v>
      </c>
      <c r="F287" s="14">
        <v>688.3</v>
      </c>
      <c r="G287" s="14">
        <v>688.3</v>
      </c>
      <c r="H287" s="14">
        <v>688.3</v>
      </c>
    </row>
    <row r="288" spans="1:8" ht="47.25" x14ac:dyDescent="0.25">
      <c r="A288" s="9" t="s">
        <v>385</v>
      </c>
      <c r="B288" s="10" t="s">
        <v>386</v>
      </c>
      <c r="C288" s="11"/>
      <c r="D288" s="10"/>
      <c r="E288" s="10"/>
      <c r="F288" s="14">
        <f>F289</f>
        <v>216.1</v>
      </c>
      <c r="G288" s="14">
        <f t="shared" ref="G288:H288" si="125">G289</f>
        <v>216.1</v>
      </c>
      <c r="H288" s="14">
        <f t="shared" si="125"/>
        <v>216.1</v>
      </c>
    </row>
    <row r="289" spans="1:8" ht="63" x14ac:dyDescent="0.25">
      <c r="A289" s="9" t="s">
        <v>387</v>
      </c>
      <c r="B289" s="10" t="s">
        <v>386</v>
      </c>
      <c r="C289" s="11" t="s">
        <v>54</v>
      </c>
      <c r="D289" s="10" t="s">
        <v>371</v>
      </c>
      <c r="E289" s="10" t="s">
        <v>38</v>
      </c>
      <c r="F289" s="14">
        <v>216.1</v>
      </c>
      <c r="G289" s="14">
        <v>216.1</v>
      </c>
      <c r="H289" s="14">
        <v>216.1</v>
      </c>
    </row>
    <row r="290" spans="1:8" ht="31.5" x14ac:dyDescent="0.25">
      <c r="A290" s="9" t="s">
        <v>388</v>
      </c>
      <c r="B290" s="10" t="s">
        <v>389</v>
      </c>
      <c r="C290" s="11"/>
      <c r="D290" s="10"/>
      <c r="E290" s="10"/>
      <c r="F290" s="14">
        <f>F291</f>
        <v>469.6</v>
      </c>
      <c r="G290" s="14">
        <f t="shared" ref="G290:H290" si="126">G291</f>
        <v>469.6</v>
      </c>
      <c r="H290" s="14">
        <f t="shared" si="126"/>
        <v>469.6</v>
      </c>
    </row>
    <row r="291" spans="1:8" ht="47.25" x14ac:dyDescent="0.25">
      <c r="A291" s="9" t="s">
        <v>390</v>
      </c>
      <c r="B291" s="10" t="s">
        <v>389</v>
      </c>
      <c r="C291" s="11" t="s">
        <v>54</v>
      </c>
      <c r="D291" s="10" t="s">
        <v>371</v>
      </c>
      <c r="E291" s="10" t="s">
        <v>38</v>
      </c>
      <c r="F291" s="14">
        <v>469.6</v>
      </c>
      <c r="G291" s="14">
        <v>469.6</v>
      </c>
      <c r="H291" s="14">
        <v>469.6</v>
      </c>
    </row>
    <row r="292" spans="1:8" ht="47.25" x14ac:dyDescent="0.25">
      <c r="A292" s="9" t="s">
        <v>391</v>
      </c>
      <c r="B292" s="10" t="s">
        <v>392</v>
      </c>
      <c r="C292" s="11"/>
      <c r="D292" s="10"/>
      <c r="E292" s="10"/>
      <c r="F292" s="14">
        <f>F293</f>
        <v>1511.4</v>
      </c>
      <c r="G292" s="14">
        <f t="shared" ref="G292:H292" si="127">G293</f>
        <v>1511.4</v>
      </c>
      <c r="H292" s="14">
        <f t="shared" si="127"/>
        <v>1511.4</v>
      </c>
    </row>
    <row r="293" spans="1:8" ht="63" x14ac:dyDescent="0.25">
      <c r="A293" s="9" t="s">
        <v>393</v>
      </c>
      <c r="B293" s="10" t="s">
        <v>392</v>
      </c>
      <c r="C293" s="11" t="s">
        <v>54</v>
      </c>
      <c r="D293" s="10" t="s">
        <v>371</v>
      </c>
      <c r="E293" s="10" t="s">
        <v>38</v>
      </c>
      <c r="F293" s="14">
        <v>1511.4</v>
      </c>
      <c r="G293" s="14">
        <v>1511.4</v>
      </c>
      <c r="H293" s="14">
        <v>1511.4</v>
      </c>
    </row>
    <row r="294" spans="1:8" ht="31.5" x14ac:dyDescent="0.25">
      <c r="A294" s="9" t="s">
        <v>394</v>
      </c>
      <c r="B294" s="10" t="s">
        <v>395</v>
      </c>
      <c r="C294" s="11"/>
      <c r="D294" s="10"/>
      <c r="E294" s="10"/>
      <c r="F294" s="14">
        <f>F295</f>
        <v>293.5</v>
      </c>
      <c r="G294" s="14">
        <f t="shared" ref="G294:H294" si="128">G295</f>
        <v>293.5</v>
      </c>
      <c r="H294" s="14">
        <f t="shared" si="128"/>
        <v>293.5</v>
      </c>
    </row>
    <row r="295" spans="1:8" ht="47.25" x14ac:dyDescent="0.25">
      <c r="A295" s="9" t="s">
        <v>396</v>
      </c>
      <c r="B295" s="10" t="s">
        <v>395</v>
      </c>
      <c r="C295" s="11" t="s">
        <v>54</v>
      </c>
      <c r="D295" s="10" t="s">
        <v>371</v>
      </c>
      <c r="E295" s="10" t="s">
        <v>38</v>
      </c>
      <c r="F295" s="14">
        <v>293.5</v>
      </c>
      <c r="G295" s="14">
        <v>293.5</v>
      </c>
      <c r="H295" s="14">
        <v>293.5</v>
      </c>
    </row>
    <row r="296" spans="1:8" ht="31.5" x14ac:dyDescent="0.25">
      <c r="A296" s="6" t="s">
        <v>397</v>
      </c>
      <c r="B296" s="7" t="s">
        <v>398</v>
      </c>
      <c r="C296" s="5"/>
      <c r="D296" s="7"/>
      <c r="E296" s="7"/>
      <c r="F296" s="13">
        <f>F297</f>
        <v>100</v>
      </c>
      <c r="G296" s="13">
        <f t="shared" ref="G296:H296" si="129">G297</f>
        <v>0</v>
      </c>
      <c r="H296" s="13">
        <f t="shared" si="129"/>
        <v>0</v>
      </c>
    </row>
    <row r="297" spans="1:8" ht="15.75" x14ac:dyDescent="0.25">
      <c r="A297" s="9" t="s">
        <v>20</v>
      </c>
      <c r="B297" s="10" t="s">
        <v>399</v>
      </c>
      <c r="C297" s="11"/>
      <c r="D297" s="10"/>
      <c r="E297" s="10"/>
      <c r="F297" s="14">
        <f>F298</f>
        <v>100</v>
      </c>
      <c r="G297" s="14">
        <f t="shared" ref="G297:H297" si="130">G298</f>
        <v>0</v>
      </c>
      <c r="H297" s="14">
        <f t="shared" si="130"/>
        <v>0</v>
      </c>
    </row>
    <row r="298" spans="1:8" ht="15.75" x14ac:dyDescent="0.25">
      <c r="A298" s="9" t="s">
        <v>208</v>
      </c>
      <c r="B298" s="10" t="s">
        <v>400</v>
      </c>
      <c r="C298" s="11"/>
      <c r="D298" s="10"/>
      <c r="E298" s="10"/>
      <c r="F298" s="14">
        <f>F299</f>
        <v>100</v>
      </c>
      <c r="G298" s="14">
        <f t="shared" ref="G298:H298" si="131">G299</f>
        <v>0</v>
      </c>
      <c r="H298" s="14">
        <f t="shared" si="131"/>
        <v>0</v>
      </c>
    </row>
    <row r="299" spans="1:8" ht="63" x14ac:dyDescent="0.25">
      <c r="A299" s="9" t="s">
        <v>210</v>
      </c>
      <c r="B299" s="10" t="s">
        <v>400</v>
      </c>
      <c r="C299" s="11" t="s">
        <v>25</v>
      </c>
      <c r="D299" s="10" t="s">
        <v>34</v>
      </c>
      <c r="E299" s="10" t="s">
        <v>364</v>
      </c>
      <c r="F299" s="14">
        <v>100</v>
      </c>
      <c r="G299" s="14">
        <v>0</v>
      </c>
      <c r="H299" s="14">
        <v>0</v>
      </c>
    </row>
    <row r="300" spans="1:8" ht="47.25" x14ac:dyDescent="0.25">
      <c r="A300" s="6" t="s">
        <v>769</v>
      </c>
      <c r="B300" s="7" t="s">
        <v>401</v>
      </c>
      <c r="C300" s="5"/>
      <c r="D300" s="7"/>
      <c r="E300" s="7"/>
      <c r="F300" s="13">
        <f>F301</f>
        <v>2105.6</v>
      </c>
      <c r="G300" s="13">
        <f t="shared" ref="G300:H300" si="132">G301</f>
        <v>0</v>
      </c>
      <c r="H300" s="13">
        <f t="shared" si="132"/>
        <v>0</v>
      </c>
    </row>
    <row r="301" spans="1:8" ht="15.75" x14ac:dyDescent="0.25">
      <c r="A301" s="9" t="s">
        <v>20</v>
      </c>
      <c r="B301" s="10" t="s">
        <v>402</v>
      </c>
      <c r="C301" s="11"/>
      <c r="D301" s="10"/>
      <c r="E301" s="10"/>
      <c r="F301" s="14">
        <f>F302</f>
        <v>2105.6</v>
      </c>
      <c r="G301" s="14">
        <f t="shared" ref="G301:H301" si="133">G302</f>
        <v>0</v>
      </c>
      <c r="H301" s="14">
        <f t="shared" si="133"/>
        <v>0</v>
      </c>
    </row>
    <row r="302" spans="1:8" ht="15.75" x14ac:dyDescent="0.25">
      <c r="A302" s="9" t="s">
        <v>403</v>
      </c>
      <c r="B302" s="10" t="s">
        <v>404</v>
      </c>
      <c r="C302" s="11"/>
      <c r="D302" s="10"/>
      <c r="E302" s="10"/>
      <c r="F302" s="14">
        <f>F303</f>
        <v>2105.6</v>
      </c>
      <c r="G302" s="14">
        <f t="shared" ref="G302:H302" si="134">G303</f>
        <v>0</v>
      </c>
      <c r="H302" s="14">
        <f t="shared" si="134"/>
        <v>0</v>
      </c>
    </row>
    <row r="303" spans="1:8" ht="31.5" x14ac:dyDescent="0.25">
      <c r="A303" s="9" t="s">
        <v>405</v>
      </c>
      <c r="B303" s="10" t="s">
        <v>404</v>
      </c>
      <c r="C303" s="11" t="s">
        <v>54</v>
      </c>
      <c r="D303" s="10" t="s">
        <v>19</v>
      </c>
      <c r="E303" s="10" t="s">
        <v>406</v>
      </c>
      <c r="F303" s="14">
        <v>2105.6</v>
      </c>
      <c r="G303" s="14">
        <v>0</v>
      </c>
      <c r="H303" s="14">
        <v>0</v>
      </c>
    </row>
    <row r="304" spans="1:8" ht="47.25" x14ac:dyDescent="0.25">
      <c r="A304" s="6" t="s">
        <v>407</v>
      </c>
      <c r="B304" s="7" t="s">
        <v>408</v>
      </c>
      <c r="C304" s="5"/>
      <c r="D304" s="7"/>
      <c r="E304" s="7"/>
      <c r="F304" s="13">
        <f>F305+F308+F315+F318</f>
        <v>9002.2999999999993</v>
      </c>
      <c r="G304" s="13">
        <f t="shared" ref="G304:H304" si="135">G305+G308+G315+G318</f>
        <v>6072.1</v>
      </c>
      <c r="H304" s="13">
        <f t="shared" si="135"/>
        <v>6112.6</v>
      </c>
    </row>
    <row r="305" spans="1:8" ht="15.75" x14ac:dyDescent="0.25">
      <c r="A305" s="9" t="s">
        <v>208</v>
      </c>
      <c r="B305" s="10" t="s">
        <v>409</v>
      </c>
      <c r="C305" s="11"/>
      <c r="D305" s="10"/>
      <c r="E305" s="10"/>
      <c r="F305" s="14">
        <f>F306+F307</f>
        <v>5961.0999999999995</v>
      </c>
      <c r="G305" s="14">
        <f t="shared" ref="G305:H305" si="136">G306+G307</f>
        <v>5927.3</v>
      </c>
      <c r="H305" s="14">
        <f t="shared" si="136"/>
        <v>5967.8</v>
      </c>
    </row>
    <row r="306" spans="1:8" ht="63" x14ac:dyDescent="0.25">
      <c r="A306" s="9" t="s">
        <v>210</v>
      </c>
      <c r="B306" s="10" t="s">
        <v>409</v>
      </c>
      <c r="C306" s="11" t="s">
        <v>25</v>
      </c>
      <c r="D306" s="10" t="s">
        <v>34</v>
      </c>
      <c r="E306" s="10" t="s">
        <v>364</v>
      </c>
      <c r="F306" s="14">
        <v>5123.7</v>
      </c>
      <c r="G306" s="14">
        <v>5123.7</v>
      </c>
      <c r="H306" s="14">
        <v>5123.7</v>
      </c>
    </row>
    <row r="307" spans="1:8" ht="31.5" x14ac:dyDescent="0.25">
      <c r="A307" s="9" t="s">
        <v>410</v>
      </c>
      <c r="B307" s="10" t="s">
        <v>409</v>
      </c>
      <c r="C307" s="11" t="s">
        <v>54</v>
      </c>
      <c r="D307" s="10" t="s">
        <v>34</v>
      </c>
      <c r="E307" s="10" t="s">
        <v>364</v>
      </c>
      <c r="F307" s="14">
        <v>837.4</v>
      </c>
      <c r="G307" s="14">
        <v>803.6</v>
      </c>
      <c r="H307" s="14">
        <v>844.1</v>
      </c>
    </row>
    <row r="308" spans="1:8" ht="15.75" x14ac:dyDescent="0.25">
      <c r="A308" s="9" t="s">
        <v>411</v>
      </c>
      <c r="B308" s="10" t="s">
        <v>412</v>
      </c>
      <c r="C308" s="11"/>
      <c r="D308" s="10"/>
      <c r="E308" s="10"/>
      <c r="F308" s="14">
        <f>F309+F311+F313</f>
        <v>1370</v>
      </c>
      <c r="G308" s="14">
        <f t="shared" ref="G308:H308" si="137">G309+G311+G313</f>
        <v>0</v>
      </c>
      <c r="H308" s="14">
        <f t="shared" si="137"/>
        <v>0</v>
      </c>
    </row>
    <row r="309" spans="1:8" ht="31.5" x14ac:dyDescent="0.25">
      <c r="A309" s="9" t="s">
        <v>413</v>
      </c>
      <c r="B309" s="10" t="s">
        <v>414</v>
      </c>
      <c r="C309" s="11"/>
      <c r="D309" s="10"/>
      <c r="E309" s="10"/>
      <c r="F309" s="14">
        <f>F310</f>
        <v>200</v>
      </c>
      <c r="G309" s="14">
        <f t="shared" ref="G309:H309" si="138">G310</f>
        <v>0</v>
      </c>
      <c r="H309" s="14">
        <f t="shared" si="138"/>
        <v>0</v>
      </c>
    </row>
    <row r="310" spans="1:8" ht="47.25" x14ac:dyDescent="0.25">
      <c r="A310" s="9" t="s">
        <v>415</v>
      </c>
      <c r="B310" s="10" t="s">
        <v>414</v>
      </c>
      <c r="C310" s="11" t="s">
        <v>54</v>
      </c>
      <c r="D310" s="10" t="s">
        <v>34</v>
      </c>
      <c r="E310" s="10" t="s">
        <v>364</v>
      </c>
      <c r="F310" s="14">
        <v>200</v>
      </c>
      <c r="G310" s="14">
        <v>0</v>
      </c>
      <c r="H310" s="14">
        <v>0</v>
      </c>
    </row>
    <row r="311" spans="1:8" ht="15.75" x14ac:dyDescent="0.25">
      <c r="A311" s="9" t="s">
        <v>416</v>
      </c>
      <c r="B311" s="10" t="s">
        <v>417</v>
      </c>
      <c r="C311" s="11"/>
      <c r="D311" s="10"/>
      <c r="E311" s="10"/>
      <c r="F311" s="14">
        <f>F312</f>
        <v>870</v>
      </c>
      <c r="G311" s="14">
        <f t="shared" ref="G311:H311" si="139">G312</f>
        <v>0</v>
      </c>
      <c r="H311" s="14">
        <f t="shared" si="139"/>
        <v>0</v>
      </c>
    </row>
    <row r="312" spans="1:8" ht="31.5" x14ac:dyDescent="0.25">
      <c r="A312" s="9" t="s">
        <v>418</v>
      </c>
      <c r="B312" s="10" t="s">
        <v>417</v>
      </c>
      <c r="C312" s="11" t="s">
        <v>54</v>
      </c>
      <c r="D312" s="10" t="s">
        <v>34</v>
      </c>
      <c r="E312" s="10" t="s">
        <v>364</v>
      </c>
      <c r="F312" s="14">
        <v>870</v>
      </c>
      <c r="G312" s="14">
        <v>0</v>
      </c>
      <c r="H312" s="14">
        <v>0</v>
      </c>
    </row>
    <row r="313" spans="1:8" ht="15.75" x14ac:dyDescent="0.25">
      <c r="A313" s="9" t="s">
        <v>419</v>
      </c>
      <c r="B313" s="10" t="s">
        <v>420</v>
      </c>
      <c r="C313" s="11"/>
      <c r="D313" s="10"/>
      <c r="E313" s="10"/>
      <c r="F313" s="14">
        <f>F314</f>
        <v>300</v>
      </c>
      <c r="G313" s="14">
        <f>G314</f>
        <v>0</v>
      </c>
      <c r="H313" s="14">
        <f>H314</f>
        <v>0</v>
      </c>
    </row>
    <row r="314" spans="1:8" ht="31.5" x14ac:dyDescent="0.25">
      <c r="A314" s="9" t="s">
        <v>421</v>
      </c>
      <c r="B314" s="10" t="s">
        <v>420</v>
      </c>
      <c r="C314" s="11" t="s">
        <v>54</v>
      </c>
      <c r="D314" s="10" t="s">
        <v>19</v>
      </c>
      <c r="E314" s="10" t="s">
        <v>406</v>
      </c>
      <c r="F314" s="14">
        <v>300</v>
      </c>
      <c r="G314" s="14">
        <v>0</v>
      </c>
      <c r="H314" s="14">
        <v>0</v>
      </c>
    </row>
    <row r="315" spans="1:8" ht="15.75" x14ac:dyDescent="0.25">
      <c r="A315" s="9" t="s">
        <v>422</v>
      </c>
      <c r="B315" s="10" t="s">
        <v>423</v>
      </c>
      <c r="C315" s="11"/>
      <c r="D315" s="10"/>
      <c r="E315" s="10"/>
      <c r="F315" s="14">
        <f>F316</f>
        <v>144.80000000000001</v>
      </c>
      <c r="G315" s="14">
        <f t="shared" ref="G315:H315" si="140">G316</f>
        <v>144.80000000000001</v>
      </c>
      <c r="H315" s="14">
        <f t="shared" si="140"/>
        <v>144.80000000000001</v>
      </c>
    </row>
    <row r="316" spans="1:8" ht="15.75" x14ac:dyDescent="0.25">
      <c r="A316" s="9" t="s">
        <v>208</v>
      </c>
      <c r="B316" s="10" t="s">
        <v>424</v>
      </c>
      <c r="C316" s="11"/>
      <c r="D316" s="10"/>
      <c r="E316" s="10"/>
      <c r="F316" s="14">
        <f>F317</f>
        <v>144.80000000000001</v>
      </c>
      <c r="G316" s="14">
        <f t="shared" ref="G316:H316" si="141">G317</f>
        <v>144.80000000000001</v>
      </c>
      <c r="H316" s="14">
        <f t="shared" si="141"/>
        <v>144.80000000000001</v>
      </c>
    </row>
    <row r="317" spans="1:8" ht="31.5" x14ac:dyDescent="0.25">
      <c r="A317" s="9" t="s">
        <v>328</v>
      </c>
      <c r="B317" s="10" t="s">
        <v>424</v>
      </c>
      <c r="C317" s="11" t="s">
        <v>33</v>
      </c>
      <c r="D317" s="10" t="s">
        <v>34</v>
      </c>
      <c r="E317" s="10" t="s">
        <v>364</v>
      </c>
      <c r="F317" s="14">
        <v>144.80000000000001</v>
      </c>
      <c r="G317" s="14">
        <v>144.80000000000001</v>
      </c>
      <c r="H317" s="14">
        <v>144.80000000000001</v>
      </c>
    </row>
    <row r="318" spans="1:8" ht="47.25" x14ac:dyDescent="0.25">
      <c r="A318" s="9" t="s">
        <v>425</v>
      </c>
      <c r="B318" s="10" t="s">
        <v>426</v>
      </c>
      <c r="C318" s="11"/>
      <c r="D318" s="10"/>
      <c r="E318" s="10"/>
      <c r="F318" s="14">
        <f>F319</f>
        <v>1526.4</v>
      </c>
      <c r="G318" s="14">
        <f t="shared" ref="G318:H318" si="142">G319</f>
        <v>0</v>
      </c>
      <c r="H318" s="14">
        <f t="shared" si="142"/>
        <v>0</v>
      </c>
    </row>
    <row r="319" spans="1:8" ht="15.75" x14ac:dyDescent="0.25">
      <c r="A319" s="9" t="s">
        <v>419</v>
      </c>
      <c r="B319" s="10" t="s">
        <v>427</v>
      </c>
      <c r="C319" s="11"/>
      <c r="D319" s="10"/>
      <c r="E319" s="10"/>
      <c r="F319" s="14">
        <f>F320</f>
        <v>1526.4</v>
      </c>
      <c r="G319" s="14">
        <f t="shared" ref="G319:H319" si="143">G320</f>
        <v>0</v>
      </c>
      <c r="H319" s="14">
        <f t="shared" si="143"/>
        <v>0</v>
      </c>
    </row>
    <row r="320" spans="1:8" ht="15.75" x14ac:dyDescent="0.25">
      <c r="A320" s="9" t="s">
        <v>428</v>
      </c>
      <c r="B320" s="10" t="s">
        <v>429</v>
      </c>
      <c r="C320" s="11"/>
      <c r="D320" s="10"/>
      <c r="E320" s="10"/>
      <c r="F320" s="14">
        <f>F321</f>
        <v>1526.4</v>
      </c>
      <c r="G320" s="14">
        <f t="shared" ref="G320:H320" si="144">G321</f>
        <v>0</v>
      </c>
      <c r="H320" s="14">
        <f t="shared" si="144"/>
        <v>0</v>
      </c>
    </row>
    <row r="321" spans="1:8" ht="31.5" x14ac:dyDescent="0.25">
      <c r="A321" s="9" t="s">
        <v>430</v>
      </c>
      <c r="B321" s="10" t="s">
        <v>429</v>
      </c>
      <c r="C321" s="11" t="s">
        <v>54</v>
      </c>
      <c r="D321" s="10" t="s">
        <v>34</v>
      </c>
      <c r="E321" s="10" t="s">
        <v>364</v>
      </c>
      <c r="F321" s="15">
        <v>1526.4</v>
      </c>
      <c r="G321" s="14">
        <v>0</v>
      </c>
      <c r="H321" s="14">
        <v>0</v>
      </c>
    </row>
    <row r="322" spans="1:8" ht="47.25" x14ac:dyDescent="0.25">
      <c r="A322" s="6" t="s">
        <v>431</v>
      </c>
      <c r="B322" s="7" t="s">
        <v>432</v>
      </c>
      <c r="C322" s="5"/>
      <c r="D322" s="7"/>
      <c r="E322" s="7"/>
      <c r="F322" s="13">
        <f>F323</f>
        <v>5867.9</v>
      </c>
      <c r="G322" s="13">
        <f t="shared" ref="G322:H322" si="145">G323</f>
        <v>5232.3999999999996</v>
      </c>
      <c r="H322" s="13">
        <f t="shared" si="145"/>
        <v>5774.6</v>
      </c>
    </row>
    <row r="323" spans="1:8" ht="47.25" x14ac:dyDescent="0.25">
      <c r="A323" s="9" t="s">
        <v>433</v>
      </c>
      <c r="B323" s="10" t="s">
        <v>434</v>
      </c>
      <c r="C323" s="11"/>
      <c r="D323" s="10"/>
      <c r="E323" s="10"/>
      <c r="F323" s="14">
        <f>F324</f>
        <v>5867.9</v>
      </c>
      <c r="G323" s="14">
        <f t="shared" ref="G323:H323" si="146">G324</f>
        <v>5232.3999999999996</v>
      </c>
      <c r="H323" s="14">
        <f t="shared" si="146"/>
        <v>5774.6</v>
      </c>
    </row>
    <row r="324" spans="1:8" ht="31.5" x14ac:dyDescent="0.25">
      <c r="A324" s="9" t="s">
        <v>435</v>
      </c>
      <c r="B324" s="10" t="s">
        <v>436</v>
      </c>
      <c r="C324" s="11"/>
      <c r="D324" s="10"/>
      <c r="E324" s="10"/>
      <c r="F324" s="14">
        <f>F325</f>
        <v>5867.9</v>
      </c>
      <c r="G324" s="14">
        <f t="shared" ref="G324:H324" si="147">G325</f>
        <v>5232.3999999999996</v>
      </c>
      <c r="H324" s="14">
        <f t="shared" si="147"/>
        <v>5774.6</v>
      </c>
    </row>
    <row r="325" spans="1:8" ht="47.25" x14ac:dyDescent="0.25">
      <c r="A325" s="9" t="s">
        <v>437</v>
      </c>
      <c r="B325" s="10" t="s">
        <v>436</v>
      </c>
      <c r="C325" s="11" t="s">
        <v>13</v>
      </c>
      <c r="D325" s="10" t="s">
        <v>14</v>
      </c>
      <c r="E325" s="10" t="s">
        <v>19</v>
      </c>
      <c r="F325" s="15">
        <v>5867.9</v>
      </c>
      <c r="G325" s="14">
        <v>5232.3999999999996</v>
      </c>
      <c r="H325" s="14">
        <v>5774.6</v>
      </c>
    </row>
    <row r="326" spans="1:8" ht="31.5" x14ac:dyDescent="0.25">
      <c r="A326" s="6" t="s">
        <v>438</v>
      </c>
      <c r="B326" s="7" t="s">
        <v>439</v>
      </c>
      <c r="C326" s="5"/>
      <c r="D326" s="7"/>
      <c r="E326" s="7"/>
      <c r="F326" s="13">
        <f>F327</f>
        <v>0</v>
      </c>
      <c r="G326" s="13">
        <f t="shared" ref="G326:H326" si="148">G327</f>
        <v>7148.3</v>
      </c>
      <c r="H326" s="13">
        <f t="shared" si="148"/>
        <v>5194</v>
      </c>
    </row>
    <row r="327" spans="1:8" ht="15.75" x14ac:dyDescent="0.25">
      <c r="A327" s="9" t="s">
        <v>440</v>
      </c>
      <c r="B327" s="10" t="s">
        <v>441</v>
      </c>
      <c r="C327" s="11"/>
      <c r="D327" s="10"/>
      <c r="E327" s="10"/>
      <c r="F327" s="14">
        <f>F328</f>
        <v>0</v>
      </c>
      <c r="G327" s="14">
        <f t="shared" ref="G327:H327" si="149">G328</f>
        <v>7148.3</v>
      </c>
      <c r="H327" s="14">
        <f t="shared" si="149"/>
        <v>5194</v>
      </c>
    </row>
    <row r="328" spans="1:8" ht="15.75" x14ac:dyDescent="0.25">
      <c r="A328" s="9" t="s">
        <v>442</v>
      </c>
      <c r="B328" s="10" t="s">
        <v>443</v>
      </c>
      <c r="C328" s="11"/>
      <c r="D328" s="10"/>
      <c r="E328" s="10"/>
      <c r="F328" s="14">
        <f>F329</f>
        <v>0</v>
      </c>
      <c r="G328" s="14">
        <f t="shared" ref="G328:H328" si="150">G329</f>
        <v>7148.3</v>
      </c>
      <c r="H328" s="14">
        <f t="shared" si="150"/>
        <v>5194</v>
      </c>
    </row>
    <row r="329" spans="1:8" ht="15.75" x14ac:dyDescent="0.25">
      <c r="A329" s="9" t="s">
        <v>444</v>
      </c>
      <c r="B329" s="10" t="s">
        <v>445</v>
      </c>
      <c r="C329" s="11"/>
      <c r="D329" s="10"/>
      <c r="E329" s="10"/>
      <c r="F329" s="14">
        <f>F330</f>
        <v>0</v>
      </c>
      <c r="G329" s="14">
        <f t="shared" ref="G329:H329" si="151">G330</f>
        <v>7148.3</v>
      </c>
      <c r="H329" s="14">
        <f t="shared" si="151"/>
        <v>5194</v>
      </c>
    </row>
    <row r="330" spans="1:8" ht="47.25" x14ac:dyDescent="0.25">
      <c r="A330" s="9" t="s">
        <v>446</v>
      </c>
      <c r="B330" s="10" t="s">
        <v>445</v>
      </c>
      <c r="C330" s="11" t="s">
        <v>54</v>
      </c>
      <c r="D330" s="10" t="s">
        <v>447</v>
      </c>
      <c r="E330" s="10" t="s">
        <v>15</v>
      </c>
      <c r="F330" s="14">
        <v>0</v>
      </c>
      <c r="G330" s="14">
        <v>7148.3</v>
      </c>
      <c r="H330" s="14">
        <v>5194</v>
      </c>
    </row>
    <row r="331" spans="1:8" ht="47.25" x14ac:dyDescent="0.25">
      <c r="A331" s="6" t="s">
        <v>448</v>
      </c>
      <c r="B331" s="7" t="s">
        <v>449</v>
      </c>
      <c r="C331" s="5"/>
      <c r="D331" s="7"/>
      <c r="E331" s="7"/>
      <c r="F331" s="13">
        <f>F332+F335+F338+F341</f>
        <v>231810.1</v>
      </c>
      <c r="G331" s="13">
        <f>G332+G335+G338+G341</f>
        <v>32547.599999999999</v>
      </c>
      <c r="H331" s="13">
        <f>H332+H335+H338+H341</f>
        <v>32573.599999999999</v>
      </c>
    </row>
    <row r="332" spans="1:8" ht="15.75" x14ac:dyDescent="0.25">
      <c r="A332" s="9" t="s">
        <v>450</v>
      </c>
      <c r="B332" s="10" t="s">
        <v>451</v>
      </c>
      <c r="C332" s="11"/>
      <c r="D332" s="10"/>
      <c r="E332" s="10"/>
      <c r="F332" s="14">
        <f>F333+F334</f>
        <v>8122.3</v>
      </c>
      <c r="G332" s="14">
        <f t="shared" ref="G332:H332" si="152">G333+G334</f>
        <v>8104</v>
      </c>
      <c r="H332" s="14">
        <f t="shared" si="152"/>
        <v>8130</v>
      </c>
    </row>
    <row r="333" spans="1:8" ht="63" x14ac:dyDescent="0.25">
      <c r="A333" s="9" t="s">
        <v>452</v>
      </c>
      <c r="B333" s="10" t="s">
        <v>451</v>
      </c>
      <c r="C333" s="11" t="s">
        <v>25</v>
      </c>
      <c r="D333" s="10" t="s">
        <v>34</v>
      </c>
      <c r="E333" s="10" t="s">
        <v>364</v>
      </c>
      <c r="F333" s="14">
        <v>7522.8</v>
      </c>
      <c r="G333" s="14">
        <v>7522.8</v>
      </c>
      <c r="H333" s="14">
        <v>7522.8</v>
      </c>
    </row>
    <row r="334" spans="1:8" ht="31.5" x14ac:dyDescent="0.25">
      <c r="A334" s="9" t="s">
        <v>453</v>
      </c>
      <c r="B334" s="10" t="s">
        <v>451</v>
      </c>
      <c r="C334" s="11" t="s">
        <v>54</v>
      </c>
      <c r="D334" s="10" t="s">
        <v>34</v>
      </c>
      <c r="E334" s="10" t="s">
        <v>364</v>
      </c>
      <c r="F334" s="14">
        <v>599.5</v>
      </c>
      <c r="G334" s="14">
        <v>581.20000000000005</v>
      </c>
      <c r="H334" s="14">
        <v>607.20000000000005</v>
      </c>
    </row>
    <row r="335" spans="1:8" ht="47.25" x14ac:dyDescent="0.25">
      <c r="A335" s="9" t="s">
        <v>454</v>
      </c>
      <c r="B335" s="10" t="s">
        <v>455</v>
      </c>
      <c r="C335" s="11"/>
      <c r="D335" s="10"/>
      <c r="E335" s="10"/>
      <c r="F335" s="14">
        <f>F336+F337</f>
        <v>67.400000000000006</v>
      </c>
      <c r="G335" s="14">
        <f t="shared" ref="G335:H335" si="153">G336+G337</f>
        <v>67.400000000000006</v>
      </c>
      <c r="H335" s="14">
        <f t="shared" si="153"/>
        <v>67.400000000000006</v>
      </c>
    </row>
    <row r="336" spans="1:8" ht="78.75" x14ac:dyDescent="0.25">
      <c r="A336" s="12" t="s">
        <v>456</v>
      </c>
      <c r="B336" s="10" t="s">
        <v>455</v>
      </c>
      <c r="C336" s="11" t="s">
        <v>25</v>
      </c>
      <c r="D336" s="10" t="s">
        <v>447</v>
      </c>
      <c r="E336" s="10" t="s">
        <v>447</v>
      </c>
      <c r="F336" s="14">
        <v>60.7</v>
      </c>
      <c r="G336" s="14">
        <v>60.7</v>
      </c>
      <c r="H336" s="14">
        <v>60.7</v>
      </c>
    </row>
    <row r="337" spans="1:8" ht="63" x14ac:dyDescent="0.25">
      <c r="A337" s="9" t="s">
        <v>457</v>
      </c>
      <c r="B337" s="10" t="s">
        <v>455</v>
      </c>
      <c r="C337" s="11" t="s">
        <v>54</v>
      </c>
      <c r="D337" s="10" t="s">
        <v>447</v>
      </c>
      <c r="E337" s="10" t="s">
        <v>447</v>
      </c>
      <c r="F337" s="14">
        <v>6.7</v>
      </c>
      <c r="G337" s="14">
        <v>6.7</v>
      </c>
      <c r="H337" s="14">
        <v>6.7</v>
      </c>
    </row>
    <row r="338" spans="1:8" ht="15.75" x14ac:dyDescent="0.25">
      <c r="A338" s="9" t="s">
        <v>458</v>
      </c>
      <c r="B338" s="10" t="s">
        <v>459</v>
      </c>
      <c r="C338" s="11"/>
      <c r="D338" s="10"/>
      <c r="E338" s="10"/>
      <c r="F338" s="14">
        <f>F339</f>
        <v>120.4</v>
      </c>
      <c r="G338" s="14">
        <f t="shared" ref="G338:H338" si="154">G339</f>
        <v>120.4</v>
      </c>
      <c r="H338" s="14">
        <f t="shared" si="154"/>
        <v>120.4</v>
      </c>
    </row>
    <row r="339" spans="1:8" ht="15.75" x14ac:dyDescent="0.25">
      <c r="A339" s="9" t="s">
        <v>450</v>
      </c>
      <c r="B339" s="10" t="s">
        <v>460</v>
      </c>
      <c r="C339" s="11"/>
      <c r="D339" s="10"/>
      <c r="E339" s="10"/>
      <c r="F339" s="14">
        <f>F340</f>
        <v>120.4</v>
      </c>
      <c r="G339" s="14">
        <f t="shared" ref="G339:H339" si="155">G340</f>
        <v>120.4</v>
      </c>
      <c r="H339" s="14">
        <f t="shared" si="155"/>
        <v>120.4</v>
      </c>
    </row>
    <row r="340" spans="1:8" ht="31.5" x14ac:dyDescent="0.25">
      <c r="A340" s="9" t="s">
        <v>461</v>
      </c>
      <c r="B340" s="10" t="s">
        <v>460</v>
      </c>
      <c r="C340" s="11" t="s">
        <v>33</v>
      </c>
      <c r="D340" s="10" t="s">
        <v>34</v>
      </c>
      <c r="E340" s="10" t="s">
        <v>364</v>
      </c>
      <c r="F340" s="14">
        <v>120.4</v>
      </c>
      <c r="G340" s="14">
        <v>120.4</v>
      </c>
      <c r="H340" s="14">
        <v>120.4</v>
      </c>
    </row>
    <row r="341" spans="1:8" ht="31.5" x14ac:dyDescent="0.25">
      <c r="A341" s="9" t="s">
        <v>462</v>
      </c>
      <c r="B341" s="10" t="s">
        <v>463</v>
      </c>
      <c r="C341" s="11"/>
      <c r="D341" s="10"/>
      <c r="E341" s="10"/>
      <c r="F341" s="14">
        <f>F342</f>
        <v>223500</v>
      </c>
      <c r="G341" s="14">
        <f t="shared" ref="G341:H341" si="156">G342</f>
        <v>24255.8</v>
      </c>
      <c r="H341" s="14">
        <f t="shared" si="156"/>
        <v>24255.8</v>
      </c>
    </row>
    <row r="342" spans="1:8" ht="15.75" x14ac:dyDescent="0.25">
      <c r="A342" s="9" t="s">
        <v>464</v>
      </c>
      <c r="B342" s="10" t="s">
        <v>465</v>
      </c>
      <c r="C342" s="11"/>
      <c r="D342" s="10"/>
      <c r="E342" s="10"/>
      <c r="F342" s="14">
        <f>F343+F345</f>
        <v>223500</v>
      </c>
      <c r="G342" s="14">
        <f t="shared" ref="G342:H342" si="157">G343+G345</f>
        <v>24255.8</v>
      </c>
      <c r="H342" s="14">
        <f t="shared" si="157"/>
        <v>24255.8</v>
      </c>
    </row>
    <row r="343" spans="1:8" ht="15.75" x14ac:dyDescent="0.25">
      <c r="A343" s="9" t="s">
        <v>464</v>
      </c>
      <c r="B343" s="10" t="s">
        <v>466</v>
      </c>
      <c r="C343" s="11"/>
      <c r="D343" s="10"/>
      <c r="E343" s="10"/>
      <c r="F343" s="14">
        <f>F344</f>
        <v>222500</v>
      </c>
      <c r="G343" s="14">
        <f t="shared" ref="G343:H343" si="158">G344</f>
        <v>23255.8</v>
      </c>
      <c r="H343" s="14">
        <f t="shared" si="158"/>
        <v>23255.8</v>
      </c>
    </row>
    <row r="344" spans="1:8" ht="31.5" x14ac:dyDescent="0.25">
      <c r="A344" s="9" t="s">
        <v>467</v>
      </c>
      <c r="B344" s="10" t="s">
        <v>466</v>
      </c>
      <c r="C344" s="11" t="s">
        <v>54</v>
      </c>
      <c r="D344" s="10" t="s">
        <v>447</v>
      </c>
      <c r="E344" s="10" t="s">
        <v>38</v>
      </c>
      <c r="F344" s="15">
        <v>222500</v>
      </c>
      <c r="G344" s="14">
        <v>23255.8</v>
      </c>
      <c r="H344" s="14">
        <v>23255.8</v>
      </c>
    </row>
    <row r="345" spans="1:8" ht="15.75" x14ac:dyDescent="0.25">
      <c r="A345" s="9" t="s">
        <v>468</v>
      </c>
      <c r="B345" s="10" t="s">
        <v>469</v>
      </c>
      <c r="C345" s="11"/>
      <c r="D345" s="10"/>
      <c r="E345" s="10"/>
      <c r="F345" s="14">
        <f>F346</f>
        <v>1000</v>
      </c>
      <c r="G345" s="14">
        <f t="shared" ref="G345:H345" si="159">G346</f>
        <v>1000</v>
      </c>
      <c r="H345" s="14">
        <f t="shared" si="159"/>
        <v>1000</v>
      </c>
    </row>
    <row r="346" spans="1:8" ht="47.25" x14ac:dyDescent="0.25">
      <c r="A346" s="9" t="s">
        <v>470</v>
      </c>
      <c r="B346" s="10" t="s">
        <v>469</v>
      </c>
      <c r="C346" s="11" t="s">
        <v>54</v>
      </c>
      <c r="D346" s="10" t="s">
        <v>447</v>
      </c>
      <c r="E346" s="10" t="s">
        <v>38</v>
      </c>
      <c r="F346" s="14">
        <v>1000</v>
      </c>
      <c r="G346" s="14">
        <v>1000</v>
      </c>
      <c r="H346" s="14">
        <v>1000</v>
      </c>
    </row>
    <row r="347" spans="1:8" ht="31.5" x14ac:dyDescent="0.25">
      <c r="A347" s="6" t="s">
        <v>471</v>
      </c>
      <c r="B347" s="7" t="s">
        <v>472</v>
      </c>
      <c r="C347" s="5"/>
      <c r="D347" s="7"/>
      <c r="E347" s="7"/>
      <c r="F347" s="13">
        <f>F348</f>
        <v>22997.8</v>
      </c>
      <c r="G347" s="13">
        <f t="shared" ref="G347:H347" si="160">G348</f>
        <v>18398.3</v>
      </c>
      <c r="H347" s="13">
        <f t="shared" si="160"/>
        <v>18398.3</v>
      </c>
    </row>
    <row r="348" spans="1:8" ht="15.75" x14ac:dyDescent="0.25">
      <c r="A348" s="9" t="s">
        <v>473</v>
      </c>
      <c r="B348" s="10" t="s">
        <v>474</v>
      </c>
      <c r="C348" s="11"/>
      <c r="D348" s="10"/>
      <c r="E348" s="10"/>
      <c r="F348" s="14">
        <f>F349</f>
        <v>22997.8</v>
      </c>
      <c r="G348" s="14">
        <f t="shared" ref="G348:H348" si="161">G349</f>
        <v>18398.3</v>
      </c>
      <c r="H348" s="14">
        <f t="shared" si="161"/>
        <v>18398.3</v>
      </c>
    </row>
    <row r="349" spans="1:8" ht="15.75" x14ac:dyDescent="0.25">
      <c r="A349" s="9" t="s">
        <v>475</v>
      </c>
      <c r="B349" s="10" t="s">
        <v>476</v>
      </c>
      <c r="C349" s="11"/>
      <c r="D349" s="10"/>
      <c r="E349" s="10"/>
      <c r="F349" s="14">
        <f>F350</f>
        <v>22997.8</v>
      </c>
      <c r="G349" s="14">
        <f t="shared" ref="G349:H349" si="162">G350</f>
        <v>18398.3</v>
      </c>
      <c r="H349" s="14">
        <f t="shared" si="162"/>
        <v>18398.3</v>
      </c>
    </row>
    <row r="350" spans="1:8" ht="31.5" x14ac:dyDescent="0.25">
      <c r="A350" s="9" t="s">
        <v>477</v>
      </c>
      <c r="B350" s="10" t="s">
        <v>476</v>
      </c>
      <c r="C350" s="11" t="s">
        <v>293</v>
      </c>
      <c r="D350" s="10" t="s">
        <v>478</v>
      </c>
      <c r="E350" s="10" t="s">
        <v>34</v>
      </c>
      <c r="F350" s="14">
        <v>22997.8</v>
      </c>
      <c r="G350" s="14">
        <v>18398.3</v>
      </c>
      <c r="H350" s="14">
        <v>18398.3</v>
      </c>
    </row>
    <row r="351" spans="1:8" ht="47.25" x14ac:dyDescent="0.25">
      <c r="A351" s="6" t="s">
        <v>479</v>
      </c>
      <c r="B351" s="7" t="s">
        <v>480</v>
      </c>
      <c r="C351" s="5"/>
      <c r="D351" s="7"/>
      <c r="E351" s="7"/>
      <c r="F351" s="13">
        <f>F352</f>
        <v>40892.6</v>
      </c>
      <c r="G351" s="13">
        <f t="shared" ref="G351:H351" si="163">G352</f>
        <v>42782.9</v>
      </c>
      <c r="H351" s="13">
        <f t="shared" si="163"/>
        <v>42424.800000000003</v>
      </c>
    </row>
    <row r="352" spans="1:8" ht="15.75" x14ac:dyDescent="0.25">
      <c r="A352" s="9" t="s">
        <v>481</v>
      </c>
      <c r="B352" s="10" t="s">
        <v>482</v>
      </c>
      <c r="C352" s="11"/>
      <c r="D352" s="10"/>
      <c r="E352" s="10"/>
      <c r="F352" s="14">
        <f>F353</f>
        <v>40892.6</v>
      </c>
      <c r="G352" s="14">
        <f t="shared" ref="G352:H352" si="164">G353</f>
        <v>42782.9</v>
      </c>
      <c r="H352" s="14">
        <f t="shared" si="164"/>
        <v>42424.800000000003</v>
      </c>
    </row>
    <row r="353" spans="1:8" ht="15.75" x14ac:dyDescent="0.25">
      <c r="A353" s="9" t="s">
        <v>483</v>
      </c>
      <c r="B353" s="10" t="s">
        <v>484</v>
      </c>
      <c r="C353" s="11"/>
      <c r="D353" s="10"/>
      <c r="E353" s="10"/>
      <c r="F353" s="14">
        <f>F354</f>
        <v>40892.6</v>
      </c>
      <c r="G353" s="14">
        <f t="shared" ref="G353:H353" si="165">G354</f>
        <v>42782.9</v>
      </c>
      <c r="H353" s="14">
        <f t="shared" si="165"/>
        <v>42424.800000000003</v>
      </c>
    </row>
    <row r="354" spans="1:8" ht="31.5" x14ac:dyDescent="0.25">
      <c r="A354" s="9" t="s">
        <v>485</v>
      </c>
      <c r="B354" s="10" t="s">
        <v>484</v>
      </c>
      <c r="C354" s="11" t="s">
        <v>293</v>
      </c>
      <c r="D354" s="10" t="s">
        <v>478</v>
      </c>
      <c r="E354" s="10" t="s">
        <v>15</v>
      </c>
      <c r="F354" s="14">
        <v>40892.6</v>
      </c>
      <c r="G354" s="14">
        <v>42782.9</v>
      </c>
      <c r="H354" s="14">
        <v>42424.800000000003</v>
      </c>
    </row>
    <row r="355" spans="1:8" ht="47.25" x14ac:dyDescent="0.25">
      <c r="A355" s="6" t="s">
        <v>486</v>
      </c>
      <c r="B355" s="7" t="s">
        <v>487</v>
      </c>
      <c r="C355" s="5"/>
      <c r="D355" s="7"/>
      <c r="E355" s="7"/>
      <c r="F355" s="13">
        <f>F356</f>
        <v>412</v>
      </c>
      <c r="G355" s="13">
        <f t="shared" ref="G355:H355" si="166">G356</f>
        <v>412</v>
      </c>
      <c r="H355" s="13">
        <f t="shared" si="166"/>
        <v>412</v>
      </c>
    </row>
    <row r="356" spans="1:8" ht="15.75" x14ac:dyDescent="0.25">
      <c r="A356" s="9" t="s">
        <v>488</v>
      </c>
      <c r="B356" s="10" t="s">
        <v>489</v>
      </c>
      <c r="C356" s="11"/>
      <c r="D356" s="10"/>
      <c r="E356" s="10"/>
      <c r="F356" s="14">
        <f>F357</f>
        <v>412</v>
      </c>
      <c r="G356" s="14">
        <f t="shared" ref="G356:H356" si="167">G357</f>
        <v>412</v>
      </c>
      <c r="H356" s="14">
        <f t="shared" si="167"/>
        <v>412</v>
      </c>
    </row>
    <row r="357" spans="1:8" ht="15.75" x14ac:dyDescent="0.25">
      <c r="A357" s="9" t="s">
        <v>490</v>
      </c>
      <c r="B357" s="10" t="s">
        <v>491</v>
      </c>
      <c r="C357" s="11"/>
      <c r="D357" s="10"/>
      <c r="E357" s="10"/>
      <c r="F357" s="14">
        <f>F358+F359</f>
        <v>412</v>
      </c>
      <c r="G357" s="14">
        <f t="shared" ref="G357:H357" si="168">G358+G359</f>
        <v>412</v>
      </c>
      <c r="H357" s="14">
        <f t="shared" si="168"/>
        <v>412</v>
      </c>
    </row>
    <row r="358" spans="1:8" ht="31.5" x14ac:dyDescent="0.25">
      <c r="A358" s="9" t="s">
        <v>492</v>
      </c>
      <c r="B358" s="10" t="s">
        <v>491</v>
      </c>
      <c r="C358" s="11" t="s">
        <v>54</v>
      </c>
      <c r="D358" s="10" t="s">
        <v>26</v>
      </c>
      <c r="E358" s="10" t="s">
        <v>27</v>
      </c>
      <c r="F358" s="14">
        <v>212</v>
      </c>
      <c r="G358" s="14">
        <v>212</v>
      </c>
      <c r="H358" s="14">
        <v>212</v>
      </c>
    </row>
    <row r="359" spans="1:8" ht="31.5" x14ac:dyDescent="0.25">
      <c r="A359" s="9" t="s">
        <v>493</v>
      </c>
      <c r="B359" s="10" t="s">
        <v>491</v>
      </c>
      <c r="C359" s="11" t="s">
        <v>13</v>
      </c>
      <c r="D359" s="10" t="s">
        <v>26</v>
      </c>
      <c r="E359" s="10" t="s">
        <v>27</v>
      </c>
      <c r="F359" s="14">
        <v>200</v>
      </c>
      <c r="G359" s="14">
        <v>200</v>
      </c>
      <c r="H359" s="14">
        <v>200</v>
      </c>
    </row>
    <row r="360" spans="1:8" ht="31.5" x14ac:dyDescent="0.25">
      <c r="A360" s="6" t="s">
        <v>494</v>
      </c>
      <c r="B360" s="7" t="s">
        <v>495</v>
      </c>
      <c r="C360" s="5"/>
      <c r="D360" s="7"/>
      <c r="E360" s="7"/>
      <c r="F360" s="13">
        <f>F361+F365+F380+F387</f>
        <v>46927.69999999999</v>
      </c>
      <c r="G360" s="13">
        <f t="shared" ref="G360:H360" si="169">G361+G365+G380+G387</f>
        <v>53028.6</v>
      </c>
      <c r="H360" s="13">
        <f t="shared" si="169"/>
        <v>47400.799999999996</v>
      </c>
    </row>
    <row r="361" spans="1:8" ht="15.75" x14ac:dyDescent="0.25">
      <c r="A361" s="9" t="s">
        <v>20</v>
      </c>
      <c r="B361" s="10" t="s">
        <v>496</v>
      </c>
      <c r="C361" s="11"/>
      <c r="D361" s="10"/>
      <c r="E361" s="10"/>
      <c r="F361" s="14">
        <f>F362</f>
        <v>550</v>
      </c>
      <c r="G361" s="14">
        <f t="shared" ref="G361:H361" si="170">G362</f>
        <v>0</v>
      </c>
      <c r="H361" s="14">
        <f t="shared" si="170"/>
        <v>0</v>
      </c>
    </row>
    <row r="362" spans="1:8" ht="47.25" x14ac:dyDescent="0.25">
      <c r="A362" s="9" t="s">
        <v>497</v>
      </c>
      <c r="B362" s="10" t="s">
        <v>498</v>
      </c>
      <c r="C362" s="11"/>
      <c r="D362" s="10"/>
      <c r="E362" s="10"/>
      <c r="F362" s="14">
        <f>F363+F364</f>
        <v>550</v>
      </c>
      <c r="G362" s="14">
        <f t="shared" ref="G362:H362" si="171">G363+G364</f>
        <v>0</v>
      </c>
      <c r="H362" s="14">
        <f t="shared" si="171"/>
        <v>0</v>
      </c>
    </row>
    <row r="363" spans="1:8" ht="63" x14ac:dyDescent="0.25">
      <c r="A363" s="9" t="s">
        <v>499</v>
      </c>
      <c r="B363" s="10" t="s">
        <v>498</v>
      </c>
      <c r="C363" s="11" t="s">
        <v>54</v>
      </c>
      <c r="D363" s="10" t="s">
        <v>26</v>
      </c>
      <c r="E363" s="10" t="s">
        <v>38</v>
      </c>
      <c r="F363" s="14">
        <v>200</v>
      </c>
      <c r="G363" s="14">
        <v>0</v>
      </c>
      <c r="H363" s="14">
        <v>0</v>
      </c>
    </row>
    <row r="364" spans="1:8" ht="47.25" x14ac:dyDescent="0.25">
      <c r="A364" s="9" t="s">
        <v>500</v>
      </c>
      <c r="B364" s="10" t="s">
        <v>498</v>
      </c>
      <c r="C364" s="11" t="s">
        <v>13</v>
      </c>
      <c r="D364" s="10" t="s">
        <v>26</v>
      </c>
      <c r="E364" s="10" t="s">
        <v>38</v>
      </c>
      <c r="F364" s="14">
        <v>350</v>
      </c>
      <c r="G364" s="14">
        <v>0</v>
      </c>
      <c r="H364" s="14">
        <v>0</v>
      </c>
    </row>
    <row r="365" spans="1:8" ht="31.5" x14ac:dyDescent="0.25">
      <c r="A365" s="9" t="s">
        <v>338</v>
      </c>
      <c r="B365" s="10" t="s">
        <v>501</v>
      </c>
      <c r="C365" s="11"/>
      <c r="D365" s="10"/>
      <c r="E365" s="10"/>
      <c r="F365" s="14">
        <f>F366+F368+F370+F372+F374+F376+F378</f>
        <v>45596.999999999993</v>
      </c>
      <c r="G365" s="14">
        <f t="shared" ref="G365:H365" si="172">G366+G368+G370+G372+G374+G376+G378</f>
        <v>43943.5</v>
      </c>
      <c r="H365" s="14">
        <f t="shared" si="172"/>
        <v>45840.7</v>
      </c>
    </row>
    <row r="366" spans="1:8" ht="15.75" x14ac:dyDescent="0.25">
      <c r="A366" s="9" t="s">
        <v>35</v>
      </c>
      <c r="B366" s="10" t="s">
        <v>502</v>
      </c>
      <c r="C366" s="11"/>
      <c r="D366" s="10"/>
      <c r="E366" s="10"/>
      <c r="F366" s="14">
        <f>F367</f>
        <v>350</v>
      </c>
      <c r="G366" s="14">
        <f t="shared" ref="G366:H366" si="173">G367</f>
        <v>0</v>
      </c>
      <c r="H366" s="14">
        <f t="shared" si="173"/>
        <v>0</v>
      </c>
    </row>
    <row r="367" spans="1:8" ht="31.5" x14ac:dyDescent="0.25">
      <c r="A367" s="9" t="s">
        <v>68</v>
      </c>
      <c r="B367" s="10" t="s">
        <v>502</v>
      </c>
      <c r="C367" s="11" t="s">
        <v>54</v>
      </c>
      <c r="D367" s="10" t="s">
        <v>26</v>
      </c>
      <c r="E367" s="10" t="s">
        <v>38</v>
      </c>
      <c r="F367" s="14">
        <v>350</v>
      </c>
      <c r="G367" s="14">
        <v>0</v>
      </c>
      <c r="H367" s="14">
        <v>0</v>
      </c>
    </row>
    <row r="368" spans="1:8" ht="78.75" x14ac:dyDescent="0.25">
      <c r="A368" s="17" t="s">
        <v>767</v>
      </c>
      <c r="B368" s="10" t="s">
        <v>766</v>
      </c>
      <c r="C368" s="11"/>
      <c r="D368" s="10"/>
      <c r="E368" s="10"/>
      <c r="F368" s="14">
        <f>F369</f>
        <v>16713.2</v>
      </c>
      <c r="G368" s="14">
        <f t="shared" ref="G368:H368" si="174">G369</f>
        <v>16713.2</v>
      </c>
      <c r="H368" s="14">
        <f t="shared" si="174"/>
        <v>18129.400000000001</v>
      </c>
    </row>
    <row r="369" spans="1:8" ht="126" x14ac:dyDescent="0.25">
      <c r="A369" s="17" t="s">
        <v>768</v>
      </c>
      <c r="B369" s="10" t="s">
        <v>766</v>
      </c>
      <c r="C369" s="11" t="s">
        <v>25</v>
      </c>
      <c r="D369" s="10" t="s">
        <v>26</v>
      </c>
      <c r="E369" s="10" t="s">
        <v>38</v>
      </c>
      <c r="F369" s="14">
        <v>16713.2</v>
      </c>
      <c r="G369" s="14">
        <v>16713.2</v>
      </c>
      <c r="H369" s="14">
        <v>18129.400000000001</v>
      </c>
    </row>
    <row r="370" spans="1:8" ht="31.5" x14ac:dyDescent="0.25">
      <c r="A370" s="9" t="s">
        <v>503</v>
      </c>
      <c r="B370" s="10" t="s">
        <v>504</v>
      </c>
      <c r="C370" s="11"/>
      <c r="D370" s="10"/>
      <c r="E370" s="10"/>
      <c r="F370" s="14">
        <f>F371</f>
        <v>18091</v>
      </c>
      <c r="G370" s="14">
        <f t="shared" ref="G370:H370" si="175">G371</f>
        <v>17136.099999999999</v>
      </c>
      <c r="H370" s="14">
        <f t="shared" si="175"/>
        <v>17617.099999999999</v>
      </c>
    </row>
    <row r="371" spans="1:8" ht="47.25" x14ac:dyDescent="0.25">
      <c r="A371" s="9" t="s">
        <v>505</v>
      </c>
      <c r="B371" s="10" t="s">
        <v>504</v>
      </c>
      <c r="C371" s="11" t="s">
        <v>54</v>
      </c>
      <c r="D371" s="10" t="s">
        <v>26</v>
      </c>
      <c r="E371" s="10" t="s">
        <v>38</v>
      </c>
      <c r="F371" s="14">
        <v>18091</v>
      </c>
      <c r="G371" s="14">
        <v>17136.099999999999</v>
      </c>
      <c r="H371" s="14">
        <v>17617.099999999999</v>
      </c>
    </row>
    <row r="372" spans="1:8" ht="15.75" x14ac:dyDescent="0.25">
      <c r="A372" s="9" t="s">
        <v>506</v>
      </c>
      <c r="B372" s="10" t="s">
        <v>507</v>
      </c>
      <c r="C372" s="11"/>
      <c r="D372" s="10"/>
      <c r="E372" s="10"/>
      <c r="F372" s="14">
        <f>F373</f>
        <v>891.1</v>
      </c>
      <c r="G372" s="14">
        <f t="shared" ref="G372:H372" si="176">G373</f>
        <v>891.1</v>
      </c>
      <c r="H372" s="14">
        <f t="shared" si="176"/>
        <v>891.1</v>
      </c>
    </row>
    <row r="373" spans="1:8" ht="31.5" x14ac:dyDescent="0.25">
      <c r="A373" s="9" t="s">
        <v>508</v>
      </c>
      <c r="B373" s="10" t="s">
        <v>507</v>
      </c>
      <c r="C373" s="11" t="s">
        <v>54</v>
      </c>
      <c r="D373" s="10" t="s">
        <v>26</v>
      </c>
      <c r="E373" s="10" t="s">
        <v>26</v>
      </c>
      <c r="F373" s="14">
        <v>891.1</v>
      </c>
      <c r="G373" s="14">
        <v>891.1</v>
      </c>
      <c r="H373" s="14">
        <v>891.1</v>
      </c>
    </row>
    <row r="374" spans="1:8" ht="31.5" x14ac:dyDescent="0.25">
      <c r="A374" s="9" t="s">
        <v>509</v>
      </c>
      <c r="B374" s="10" t="s">
        <v>510</v>
      </c>
      <c r="C374" s="11"/>
      <c r="D374" s="10"/>
      <c r="E374" s="10"/>
      <c r="F374" s="14">
        <f>F375</f>
        <v>3293.1</v>
      </c>
      <c r="G374" s="14">
        <f t="shared" ref="G374:H374" si="177">G375</f>
        <v>3293.1</v>
      </c>
      <c r="H374" s="14">
        <f t="shared" si="177"/>
        <v>3293.1</v>
      </c>
    </row>
    <row r="375" spans="1:8" ht="63" x14ac:dyDescent="0.25">
      <c r="A375" s="9" t="s">
        <v>511</v>
      </c>
      <c r="B375" s="10" t="s">
        <v>510</v>
      </c>
      <c r="C375" s="11" t="s">
        <v>54</v>
      </c>
      <c r="D375" s="10" t="s">
        <v>26</v>
      </c>
      <c r="E375" s="10" t="s">
        <v>38</v>
      </c>
      <c r="F375" s="14">
        <v>3293.1</v>
      </c>
      <c r="G375" s="14">
        <v>3293.1</v>
      </c>
      <c r="H375" s="14">
        <v>3293.1</v>
      </c>
    </row>
    <row r="376" spans="1:8" ht="47.25" x14ac:dyDescent="0.25">
      <c r="A376" s="9" t="s">
        <v>512</v>
      </c>
      <c r="B376" s="10" t="s">
        <v>513</v>
      </c>
      <c r="C376" s="11"/>
      <c r="D376" s="10"/>
      <c r="E376" s="10"/>
      <c r="F376" s="14">
        <f>F377</f>
        <v>4894.7</v>
      </c>
      <c r="G376" s="14">
        <f t="shared" ref="G376:H376" si="178">G377</f>
        <v>4894.7</v>
      </c>
      <c r="H376" s="14">
        <f t="shared" si="178"/>
        <v>4894.7</v>
      </c>
    </row>
    <row r="377" spans="1:8" ht="63" x14ac:dyDescent="0.25">
      <c r="A377" s="9" t="s">
        <v>514</v>
      </c>
      <c r="B377" s="10" t="s">
        <v>513</v>
      </c>
      <c r="C377" s="11" t="s">
        <v>54</v>
      </c>
      <c r="D377" s="10" t="s">
        <v>26</v>
      </c>
      <c r="E377" s="10" t="s">
        <v>38</v>
      </c>
      <c r="F377" s="14">
        <v>4894.7</v>
      </c>
      <c r="G377" s="14">
        <v>4894.7</v>
      </c>
      <c r="H377" s="14">
        <v>4894.7</v>
      </c>
    </row>
    <row r="378" spans="1:8" ht="31.5" x14ac:dyDescent="0.25">
      <c r="A378" s="9" t="s">
        <v>515</v>
      </c>
      <c r="B378" s="10" t="s">
        <v>516</v>
      </c>
      <c r="C378" s="11"/>
      <c r="D378" s="10"/>
      <c r="E378" s="10"/>
      <c r="F378" s="14">
        <f>F379</f>
        <v>1363.9</v>
      </c>
      <c r="G378" s="14">
        <f t="shared" ref="G378:H378" si="179">G379</f>
        <v>1015.3</v>
      </c>
      <c r="H378" s="14">
        <f t="shared" si="179"/>
        <v>1015.3</v>
      </c>
    </row>
    <row r="379" spans="1:8" ht="47.25" x14ac:dyDescent="0.25">
      <c r="A379" s="9" t="s">
        <v>517</v>
      </c>
      <c r="B379" s="10" t="s">
        <v>516</v>
      </c>
      <c r="C379" s="11" t="s">
        <v>54</v>
      </c>
      <c r="D379" s="10" t="s">
        <v>26</v>
      </c>
      <c r="E379" s="10" t="s">
        <v>38</v>
      </c>
      <c r="F379" s="14">
        <v>1363.9</v>
      </c>
      <c r="G379" s="14">
        <v>1015.3</v>
      </c>
      <c r="H379" s="14">
        <v>1015.3</v>
      </c>
    </row>
    <row r="380" spans="1:8" ht="15.75" x14ac:dyDescent="0.25">
      <c r="A380" s="9" t="s">
        <v>518</v>
      </c>
      <c r="B380" s="10" t="s">
        <v>519</v>
      </c>
      <c r="C380" s="11"/>
      <c r="D380" s="10"/>
      <c r="E380" s="10"/>
      <c r="F380" s="14">
        <f>F381+F383+F385</f>
        <v>50.1</v>
      </c>
      <c r="G380" s="14">
        <f t="shared" ref="G380:H380" si="180">G381+G383+G385</f>
        <v>9085.1</v>
      </c>
      <c r="H380" s="14">
        <f t="shared" si="180"/>
        <v>1560.1</v>
      </c>
    </row>
    <row r="381" spans="1:8" ht="47.25" x14ac:dyDescent="0.25">
      <c r="A381" s="9" t="s">
        <v>520</v>
      </c>
      <c r="B381" s="10" t="s">
        <v>521</v>
      </c>
      <c r="C381" s="11"/>
      <c r="D381" s="10"/>
      <c r="E381" s="10"/>
      <c r="F381" s="14">
        <f>F382</f>
        <v>0</v>
      </c>
      <c r="G381" s="14">
        <f t="shared" ref="G381:H381" si="181">G382</f>
        <v>1578.6</v>
      </c>
      <c r="H381" s="14">
        <f t="shared" si="181"/>
        <v>1510</v>
      </c>
    </row>
    <row r="382" spans="1:8" ht="63" x14ac:dyDescent="0.25">
      <c r="A382" s="12" t="s">
        <v>522</v>
      </c>
      <c r="B382" s="10" t="s">
        <v>521</v>
      </c>
      <c r="C382" s="11" t="s">
        <v>54</v>
      </c>
      <c r="D382" s="10" t="s">
        <v>26</v>
      </c>
      <c r="E382" s="10" t="s">
        <v>38</v>
      </c>
      <c r="F382" s="14">
        <v>0</v>
      </c>
      <c r="G382" s="14">
        <v>1578.6</v>
      </c>
      <c r="H382" s="14">
        <v>1510</v>
      </c>
    </row>
    <row r="383" spans="1:8" ht="47.25" x14ac:dyDescent="0.25">
      <c r="A383" s="9" t="s">
        <v>523</v>
      </c>
      <c r="B383" s="10" t="s">
        <v>524</v>
      </c>
      <c r="C383" s="11"/>
      <c r="D383" s="10"/>
      <c r="E383" s="10"/>
      <c r="F383" s="14">
        <f>F384</f>
        <v>0</v>
      </c>
      <c r="G383" s="14">
        <f t="shared" ref="G383:H383" si="182">G384</f>
        <v>7456.4</v>
      </c>
      <c r="H383" s="14">
        <f t="shared" si="182"/>
        <v>0</v>
      </c>
    </row>
    <row r="384" spans="1:8" ht="63" x14ac:dyDescent="0.25">
      <c r="A384" s="12" t="s">
        <v>525</v>
      </c>
      <c r="B384" s="10" t="s">
        <v>524</v>
      </c>
      <c r="C384" s="11" t="s">
        <v>54</v>
      </c>
      <c r="D384" s="10" t="s">
        <v>26</v>
      </c>
      <c r="E384" s="10" t="s">
        <v>38</v>
      </c>
      <c r="F384" s="14">
        <v>0</v>
      </c>
      <c r="G384" s="14">
        <v>7456.4</v>
      </c>
      <c r="H384" s="14">
        <v>0</v>
      </c>
    </row>
    <row r="385" spans="1:8" ht="31.5" x14ac:dyDescent="0.25">
      <c r="A385" s="9" t="s">
        <v>526</v>
      </c>
      <c r="B385" s="10" t="s">
        <v>527</v>
      </c>
      <c r="C385" s="11"/>
      <c r="D385" s="10"/>
      <c r="E385" s="10"/>
      <c r="F385" s="14">
        <f>F386</f>
        <v>50.1</v>
      </c>
      <c r="G385" s="14">
        <f t="shared" ref="G385:H385" si="183">G386</f>
        <v>50.1</v>
      </c>
      <c r="H385" s="14">
        <f t="shared" si="183"/>
        <v>50.1</v>
      </c>
    </row>
    <row r="386" spans="1:8" ht="63" x14ac:dyDescent="0.25">
      <c r="A386" s="9" t="s">
        <v>528</v>
      </c>
      <c r="B386" s="10" t="s">
        <v>527</v>
      </c>
      <c r="C386" s="11" t="s">
        <v>54</v>
      </c>
      <c r="D386" s="10" t="s">
        <v>26</v>
      </c>
      <c r="E386" s="10" t="s">
        <v>38</v>
      </c>
      <c r="F386" s="14">
        <v>50.1</v>
      </c>
      <c r="G386" s="14">
        <v>50.1</v>
      </c>
      <c r="H386" s="14">
        <v>50.1</v>
      </c>
    </row>
    <row r="387" spans="1:8" ht="15.75" x14ac:dyDescent="0.25">
      <c r="A387" s="9" t="s">
        <v>529</v>
      </c>
      <c r="B387" s="10" t="s">
        <v>530</v>
      </c>
      <c r="C387" s="11"/>
      <c r="D387" s="10"/>
      <c r="E387" s="10"/>
      <c r="F387" s="14">
        <f>F388</f>
        <v>730.6</v>
      </c>
      <c r="G387" s="14">
        <f t="shared" ref="G387:H387" si="184">G388</f>
        <v>0</v>
      </c>
      <c r="H387" s="14">
        <f t="shared" si="184"/>
        <v>0</v>
      </c>
    </row>
    <row r="388" spans="1:8" ht="31.5" x14ac:dyDescent="0.25">
      <c r="A388" s="9" t="s">
        <v>531</v>
      </c>
      <c r="B388" s="10" t="s">
        <v>532</v>
      </c>
      <c r="C388" s="11"/>
      <c r="D388" s="10"/>
      <c r="E388" s="10"/>
      <c r="F388" s="14">
        <f>F389</f>
        <v>730.6</v>
      </c>
      <c r="G388" s="14">
        <f t="shared" ref="G388:H388" si="185">G389</f>
        <v>0</v>
      </c>
      <c r="H388" s="14">
        <f t="shared" si="185"/>
        <v>0</v>
      </c>
    </row>
    <row r="389" spans="1:8" ht="63" x14ac:dyDescent="0.25">
      <c r="A389" s="9" t="s">
        <v>533</v>
      </c>
      <c r="B389" s="10" t="s">
        <v>532</v>
      </c>
      <c r="C389" s="11" t="s">
        <v>54</v>
      </c>
      <c r="D389" s="10" t="s">
        <v>26</v>
      </c>
      <c r="E389" s="10" t="s">
        <v>38</v>
      </c>
      <c r="F389" s="14">
        <v>730.6</v>
      </c>
      <c r="G389" s="14">
        <v>0</v>
      </c>
      <c r="H389" s="14">
        <v>0</v>
      </c>
    </row>
    <row r="390" spans="1:8" ht="31.5" x14ac:dyDescent="0.25">
      <c r="A390" s="6" t="s">
        <v>534</v>
      </c>
      <c r="B390" s="7" t="s">
        <v>535</v>
      </c>
      <c r="C390" s="5"/>
      <c r="D390" s="7"/>
      <c r="E390" s="7"/>
      <c r="F390" s="13">
        <f>F391</f>
        <v>3195.7</v>
      </c>
      <c r="G390" s="13">
        <f t="shared" ref="G390:H390" si="186">G391</f>
        <v>2595.6999999999998</v>
      </c>
      <c r="H390" s="13">
        <f t="shared" si="186"/>
        <v>2595.6999999999998</v>
      </c>
    </row>
    <row r="391" spans="1:8" ht="31.5" x14ac:dyDescent="0.25">
      <c r="A391" s="9" t="s">
        <v>338</v>
      </c>
      <c r="B391" s="10" t="s">
        <v>536</v>
      </c>
      <c r="C391" s="11"/>
      <c r="D391" s="10"/>
      <c r="E391" s="10"/>
      <c r="F391" s="14">
        <f>F392+F394+F396</f>
        <v>3195.7</v>
      </c>
      <c r="G391" s="14">
        <f t="shared" ref="G391:H391" si="187">G392+G394+G396</f>
        <v>2595.6999999999998</v>
      </c>
      <c r="H391" s="14">
        <f t="shared" si="187"/>
        <v>2595.6999999999998</v>
      </c>
    </row>
    <row r="392" spans="1:8" ht="31.5" x14ac:dyDescent="0.25">
      <c r="A392" s="9" t="s">
        <v>537</v>
      </c>
      <c r="B392" s="10" t="s">
        <v>538</v>
      </c>
      <c r="C392" s="11"/>
      <c r="D392" s="10"/>
      <c r="E392" s="10"/>
      <c r="F392" s="14">
        <f>F393</f>
        <v>600</v>
      </c>
      <c r="G392" s="14">
        <f t="shared" ref="G392:H392" si="188">G393</f>
        <v>0</v>
      </c>
      <c r="H392" s="14">
        <f t="shared" si="188"/>
        <v>0</v>
      </c>
    </row>
    <row r="393" spans="1:8" ht="47.25" x14ac:dyDescent="0.25">
      <c r="A393" s="9" t="s">
        <v>539</v>
      </c>
      <c r="B393" s="10" t="s">
        <v>538</v>
      </c>
      <c r="C393" s="11" t="s">
        <v>54</v>
      </c>
      <c r="D393" s="10" t="s">
        <v>26</v>
      </c>
      <c r="E393" s="10" t="s">
        <v>34</v>
      </c>
      <c r="F393" s="14">
        <v>600</v>
      </c>
      <c r="G393" s="14">
        <v>0</v>
      </c>
      <c r="H393" s="14">
        <v>0</v>
      </c>
    </row>
    <row r="394" spans="1:8" ht="78.75" x14ac:dyDescent="0.25">
      <c r="A394" s="12" t="s">
        <v>540</v>
      </c>
      <c r="B394" s="10" t="s">
        <v>541</v>
      </c>
      <c r="C394" s="11"/>
      <c r="D394" s="10"/>
      <c r="E394" s="10"/>
      <c r="F394" s="14">
        <f>F395</f>
        <v>1621</v>
      </c>
      <c r="G394" s="14">
        <f t="shared" ref="G394:H394" si="189">G395</f>
        <v>1621</v>
      </c>
      <c r="H394" s="14">
        <f t="shared" si="189"/>
        <v>1621</v>
      </c>
    </row>
    <row r="395" spans="1:8" ht="94.5" x14ac:dyDescent="0.25">
      <c r="A395" s="12" t="s">
        <v>542</v>
      </c>
      <c r="B395" s="10" t="s">
        <v>541</v>
      </c>
      <c r="C395" s="11" t="s">
        <v>54</v>
      </c>
      <c r="D395" s="10" t="s">
        <v>26</v>
      </c>
      <c r="E395" s="10" t="s">
        <v>34</v>
      </c>
      <c r="F395" s="14">
        <v>1621</v>
      </c>
      <c r="G395" s="14">
        <v>1621</v>
      </c>
      <c r="H395" s="14">
        <v>1621</v>
      </c>
    </row>
    <row r="396" spans="1:8" ht="47.25" x14ac:dyDescent="0.25">
      <c r="A396" s="9" t="s">
        <v>543</v>
      </c>
      <c r="B396" s="10" t="s">
        <v>544</v>
      </c>
      <c r="C396" s="11"/>
      <c r="D396" s="10"/>
      <c r="E396" s="10"/>
      <c r="F396" s="14">
        <f>F397</f>
        <v>974.7</v>
      </c>
      <c r="G396" s="14">
        <f t="shared" ref="G396:H396" si="190">G397</f>
        <v>974.7</v>
      </c>
      <c r="H396" s="14">
        <f t="shared" si="190"/>
        <v>974.7</v>
      </c>
    </row>
    <row r="397" spans="1:8" ht="63" x14ac:dyDescent="0.25">
      <c r="A397" s="9" t="s">
        <v>545</v>
      </c>
      <c r="B397" s="10" t="s">
        <v>544</v>
      </c>
      <c r="C397" s="11" t="s">
        <v>13</v>
      </c>
      <c r="D397" s="10" t="s">
        <v>14</v>
      </c>
      <c r="E397" s="10" t="s">
        <v>19</v>
      </c>
      <c r="F397" s="14">
        <v>974.7</v>
      </c>
      <c r="G397" s="14">
        <v>974.7</v>
      </c>
      <c r="H397" s="14">
        <v>974.7</v>
      </c>
    </row>
    <row r="398" spans="1:8" ht="47.25" x14ac:dyDescent="0.25">
      <c r="A398" s="6" t="s">
        <v>546</v>
      </c>
      <c r="B398" s="7" t="s">
        <v>547</v>
      </c>
      <c r="C398" s="5"/>
      <c r="D398" s="7"/>
      <c r="E398" s="7"/>
      <c r="F398" s="13">
        <f>F399</f>
        <v>386.3</v>
      </c>
      <c r="G398" s="13">
        <f t="shared" ref="G398:H398" si="191">G399</f>
        <v>0</v>
      </c>
      <c r="H398" s="13">
        <f t="shared" si="191"/>
        <v>0</v>
      </c>
    </row>
    <row r="399" spans="1:8" ht="15.75" x14ac:dyDescent="0.25">
      <c r="A399" s="9" t="s">
        <v>224</v>
      </c>
      <c r="B399" s="10" t="s">
        <v>548</v>
      </c>
      <c r="C399" s="11"/>
      <c r="D399" s="10"/>
      <c r="E399" s="10"/>
      <c r="F399" s="14">
        <f>F400</f>
        <v>386.3</v>
      </c>
      <c r="G399" s="14">
        <f t="shared" ref="G399:H399" si="192">G400</f>
        <v>0</v>
      </c>
      <c r="H399" s="14">
        <f t="shared" si="192"/>
        <v>0</v>
      </c>
    </row>
    <row r="400" spans="1:8" ht="47.25" x14ac:dyDescent="0.25">
      <c r="A400" s="9" t="s">
        <v>549</v>
      </c>
      <c r="B400" s="10" t="s">
        <v>550</v>
      </c>
      <c r="C400" s="11"/>
      <c r="D400" s="10"/>
      <c r="E400" s="10"/>
      <c r="F400" s="14">
        <f>F401</f>
        <v>386.3</v>
      </c>
      <c r="G400" s="14">
        <f t="shared" ref="G400:H400" si="193">G401</f>
        <v>0</v>
      </c>
      <c r="H400" s="14">
        <f t="shared" si="193"/>
        <v>0</v>
      </c>
    </row>
    <row r="401" spans="1:8" ht="47.25" x14ac:dyDescent="0.25">
      <c r="A401" s="9" t="s">
        <v>551</v>
      </c>
      <c r="B401" s="10" t="s">
        <v>550</v>
      </c>
      <c r="C401" s="11" t="s">
        <v>33</v>
      </c>
      <c r="D401" s="10" t="s">
        <v>19</v>
      </c>
      <c r="E401" s="10" t="s">
        <v>110</v>
      </c>
      <c r="F401" s="14">
        <v>386.3</v>
      </c>
      <c r="G401" s="14">
        <v>0</v>
      </c>
      <c r="H401" s="14">
        <v>0</v>
      </c>
    </row>
    <row r="402" spans="1:8" ht="31.5" x14ac:dyDescent="0.25">
      <c r="A402" s="6" t="s">
        <v>552</v>
      </c>
      <c r="B402" s="7" t="s">
        <v>553</v>
      </c>
      <c r="C402" s="5"/>
      <c r="D402" s="7"/>
      <c r="E402" s="7"/>
      <c r="F402" s="13">
        <f>F403+F405+F407+F409+F411+F413+F415</f>
        <v>1714.3</v>
      </c>
      <c r="G402" s="13">
        <f t="shared" ref="G402:H402" si="194">G403+G405+G407+G409+G411+G413+G415</f>
        <v>0</v>
      </c>
      <c r="H402" s="13">
        <f t="shared" si="194"/>
        <v>0</v>
      </c>
    </row>
    <row r="403" spans="1:8" ht="15.75" x14ac:dyDescent="0.25">
      <c r="A403" s="9" t="s">
        <v>554</v>
      </c>
      <c r="B403" s="10" t="s">
        <v>555</v>
      </c>
      <c r="C403" s="11"/>
      <c r="D403" s="10"/>
      <c r="E403" s="10"/>
      <c r="F403" s="14">
        <f>F404</f>
        <v>389.3</v>
      </c>
      <c r="G403" s="14">
        <f t="shared" ref="G403:H403" si="195">G404</f>
        <v>0</v>
      </c>
      <c r="H403" s="14">
        <f t="shared" si="195"/>
        <v>0</v>
      </c>
    </row>
    <row r="404" spans="1:8" ht="47.25" x14ac:dyDescent="0.25">
      <c r="A404" s="9" t="s">
        <v>556</v>
      </c>
      <c r="B404" s="10" t="s">
        <v>555</v>
      </c>
      <c r="C404" s="11" t="s">
        <v>54</v>
      </c>
      <c r="D404" s="10" t="s">
        <v>34</v>
      </c>
      <c r="E404" s="10" t="s">
        <v>364</v>
      </c>
      <c r="F404" s="14">
        <v>389.3</v>
      </c>
      <c r="G404" s="14">
        <v>0</v>
      </c>
      <c r="H404" s="14">
        <v>0</v>
      </c>
    </row>
    <row r="405" spans="1:8" ht="31.5" x14ac:dyDescent="0.25">
      <c r="A405" s="9" t="s">
        <v>557</v>
      </c>
      <c r="B405" s="10" t="s">
        <v>558</v>
      </c>
      <c r="C405" s="11"/>
      <c r="D405" s="10"/>
      <c r="E405" s="10"/>
      <c r="F405" s="14">
        <f>F406</f>
        <v>10</v>
      </c>
      <c r="G405" s="14">
        <f t="shared" ref="G405:H405" si="196">G406</f>
        <v>0</v>
      </c>
      <c r="H405" s="14">
        <f t="shared" si="196"/>
        <v>0</v>
      </c>
    </row>
    <row r="406" spans="1:8" ht="47.25" x14ac:dyDescent="0.25">
      <c r="A406" s="9" t="s">
        <v>559</v>
      </c>
      <c r="B406" s="10" t="s">
        <v>558</v>
      </c>
      <c r="C406" s="11" t="s">
        <v>54</v>
      </c>
      <c r="D406" s="10" t="s">
        <v>34</v>
      </c>
      <c r="E406" s="10" t="s">
        <v>364</v>
      </c>
      <c r="F406" s="14">
        <v>10</v>
      </c>
      <c r="G406" s="14">
        <v>0</v>
      </c>
      <c r="H406" s="14">
        <v>0</v>
      </c>
    </row>
    <row r="407" spans="1:8" ht="15.75" x14ac:dyDescent="0.25">
      <c r="A407" s="9" t="s">
        <v>560</v>
      </c>
      <c r="B407" s="10" t="s">
        <v>561</v>
      </c>
      <c r="C407" s="11"/>
      <c r="D407" s="10"/>
      <c r="E407" s="10"/>
      <c r="F407" s="14">
        <f>F408</f>
        <v>40</v>
      </c>
      <c r="G407" s="14">
        <f t="shared" ref="G407:H407" si="197">G408</f>
        <v>0</v>
      </c>
      <c r="H407" s="14">
        <f t="shared" si="197"/>
        <v>0</v>
      </c>
    </row>
    <row r="408" spans="1:8" ht="31.5" x14ac:dyDescent="0.25">
      <c r="A408" s="9" t="s">
        <v>562</v>
      </c>
      <c r="B408" s="10" t="s">
        <v>561</v>
      </c>
      <c r="C408" s="11" t="s">
        <v>54</v>
      </c>
      <c r="D408" s="10" t="s">
        <v>34</v>
      </c>
      <c r="E408" s="10" t="s">
        <v>364</v>
      </c>
      <c r="F408" s="14">
        <v>40</v>
      </c>
      <c r="G408" s="14">
        <v>0</v>
      </c>
      <c r="H408" s="14">
        <v>0</v>
      </c>
    </row>
    <row r="409" spans="1:8" ht="15.75" x14ac:dyDescent="0.25">
      <c r="A409" s="9" t="s">
        <v>563</v>
      </c>
      <c r="B409" s="10" t="s">
        <v>564</v>
      </c>
      <c r="C409" s="11"/>
      <c r="D409" s="10"/>
      <c r="E409" s="10"/>
      <c r="F409" s="14">
        <f>F410</f>
        <v>450</v>
      </c>
      <c r="G409" s="14">
        <f t="shared" ref="G409:H409" si="198">G410</f>
        <v>0</v>
      </c>
      <c r="H409" s="14">
        <f t="shared" si="198"/>
        <v>0</v>
      </c>
    </row>
    <row r="410" spans="1:8" ht="31.5" x14ac:dyDescent="0.25">
      <c r="A410" s="9" t="s">
        <v>565</v>
      </c>
      <c r="B410" s="10" t="s">
        <v>564</v>
      </c>
      <c r="C410" s="11" t="s">
        <v>54</v>
      </c>
      <c r="D410" s="10" t="s">
        <v>34</v>
      </c>
      <c r="E410" s="10" t="s">
        <v>364</v>
      </c>
      <c r="F410" s="14">
        <v>450</v>
      </c>
      <c r="G410" s="14">
        <v>0</v>
      </c>
      <c r="H410" s="14">
        <v>0</v>
      </c>
    </row>
    <row r="411" spans="1:8" ht="15.75" x14ac:dyDescent="0.25">
      <c r="A411" s="9" t="s">
        <v>566</v>
      </c>
      <c r="B411" s="10" t="s">
        <v>567</v>
      </c>
      <c r="C411" s="11"/>
      <c r="D411" s="10"/>
      <c r="E411" s="10"/>
      <c r="F411" s="14">
        <f>F412</f>
        <v>75</v>
      </c>
      <c r="G411" s="14">
        <f t="shared" ref="G411:H411" si="199">G412</f>
        <v>0</v>
      </c>
      <c r="H411" s="14">
        <f t="shared" si="199"/>
        <v>0</v>
      </c>
    </row>
    <row r="412" spans="1:8" ht="31.5" x14ac:dyDescent="0.25">
      <c r="A412" s="9" t="s">
        <v>568</v>
      </c>
      <c r="B412" s="10" t="s">
        <v>567</v>
      </c>
      <c r="C412" s="11" t="s">
        <v>54</v>
      </c>
      <c r="D412" s="10" t="s">
        <v>34</v>
      </c>
      <c r="E412" s="10" t="s">
        <v>364</v>
      </c>
      <c r="F412" s="14">
        <v>75</v>
      </c>
      <c r="G412" s="14">
        <v>0</v>
      </c>
      <c r="H412" s="14">
        <v>0</v>
      </c>
    </row>
    <row r="413" spans="1:8" ht="15.75" x14ac:dyDescent="0.25">
      <c r="A413" s="9" t="s">
        <v>569</v>
      </c>
      <c r="B413" s="10" t="s">
        <v>570</v>
      </c>
      <c r="C413" s="11"/>
      <c r="D413" s="10"/>
      <c r="E413" s="10"/>
      <c r="F413" s="14">
        <f>F414</f>
        <v>100</v>
      </c>
      <c r="G413" s="14">
        <f t="shared" ref="G413:H413" si="200">G414</f>
        <v>0</v>
      </c>
      <c r="H413" s="14">
        <f t="shared" si="200"/>
        <v>0</v>
      </c>
    </row>
    <row r="414" spans="1:8" ht="31.5" x14ac:dyDescent="0.25">
      <c r="A414" s="9" t="s">
        <v>571</v>
      </c>
      <c r="B414" s="10" t="s">
        <v>570</v>
      </c>
      <c r="C414" s="11" t="s">
        <v>54</v>
      </c>
      <c r="D414" s="10" t="s">
        <v>34</v>
      </c>
      <c r="E414" s="10" t="s">
        <v>364</v>
      </c>
      <c r="F414" s="14">
        <v>100</v>
      </c>
      <c r="G414" s="14">
        <v>0</v>
      </c>
      <c r="H414" s="14">
        <v>0</v>
      </c>
    </row>
    <row r="415" spans="1:8" ht="15.75" x14ac:dyDescent="0.25">
      <c r="A415" s="9" t="s">
        <v>572</v>
      </c>
      <c r="B415" s="10" t="s">
        <v>573</v>
      </c>
      <c r="C415" s="11"/>
      <c r="D415" s="10"/>
      <c r="E415" s="10"/>
      <c r="F415" s="14">
        <f>F416</f>
        <v>650</v>
      </c>
      <c r="G415" s="14">
        <f t="shared" ref="G415:H415" si="201">G416</f>
        <v>0</v>
      </c>
      <c r="H415" s="14">
        <f t="shared" si="201"/>
        <v>0</v>
      </c>
    </row>
    <row r="416" spans="1:8" ht="31.5" x14ac:dyDescent="0.25">
      <c r="A416" s="9" t="s">
        <v>574</v>
      </c>
      <c r="B416" s="10" t="s">
        <v>573</v>
      </c>
      <c r="C416" s="11" t="s">
        <v>54</v>
      </c>
      <c r="D416" s="10" t="s">
        <v>34</v>
      </c>
      <c r="E416" s="10" t="s">
        <v>364</v>
      </c>
      <c r="F416" s="14">
        <v>650</v>
      </c>
      <c r="G416" s="14">
        <v>0</v>
      </c>
      <c r="H416" s="14">
        <v>0</v>
      </c>
    </row>
    <row r="417" spans="1:8" ht="15.75" x14ac:dyDescent="0.25">
      <c r="A417" s="6" t="s">
        <v>575</v>
      </c>
      <c r="B417" s="7" t="s">
        <v>576</v>
      </c>
      <c r="C417" s="5"/>
      <c r="D417" s="7"/>
      <c r="E417" s="7"/>
      <c r="F417" s="13">
        <f>F418+F421+F423+F425+F436+F439+F441+F443+F445+F448+F451+F454+F456+F458+F461+F467+F470+F475+F486+F489</f>
        <v>171676.79999999999</v>
      </c>
      <c r="G417" s="13">
        <f t="shared" ref="G417:H417" si="202">G418+G421+G423+G425+G436+G439+G441+G443+G445+G448+G451+G454+G456+G458+G461+G467+G470+G475+G486+G489</f>
        <v>158027.1</v>
      </c>
      <c r="H417" s="13">
        <f t="shared" si="202"/>
        <v>159610.79999999999</v>
      </c>
    </row>
    <row r="418" spans="1:8" ht="15.75" x14ac:dyDescent="0.25">
      <c r="A418" s="9" t="s">
        <v>577</v>
      </c>
      <c r="B418" s="10" t="s">
        <v>578</v>
      </c>
      <c r="C418" s="11"/>
      <c r="D418" s="10"/>
      <c r="E418" s="10"/>
      <c r="F418" s="14">
        <f>F419+F420</f>
        <v>982.5</v>
      </c>
      <c r="G418" s="14">
        <f t="shared" ref="G418:H418" si="203">G419+G420</f>
        <v>982.5</v>
      </c>
      <c r="H418" s="14">
        <f t="shared" si="203"/>
        <v>982.5</v>
      </c>
    </row>
    <row r="419" spans="1:8" ht="63" x14ac:dyDescent="0.25">
      <c r="A419" s="12" t="s">
        <v>579</v>
      </c>
      <c r="B419" s="10" t="s">
        <v>578</v>
      </c>
      <c r="C419" s="11" t="s">
        <v>25</v>
      </c>
      <c r="D419" s="10" t="s">
        <v>34</v>
      </c>
      <c r="E419" s="10" t="s">
        <v>364</v>
      </c>
      <c r="F419" s="14">
        <v>936.1</v>
      </c>
      <c r="G419" s="14">
        <v>936.1</v>
      </c>
      <c r="H419" s="14">
        <v>936.1</v>
      </c>
    </row>
    <row r="420" spans="1:8" ht="47.25" x14ac:dyDescent="0.25">
      <c r="A420" s="9" t="s">
        <v>580</v>
      </c>
      <c r="B420" s="10" t="s">
        <v>578</v>
      </c>
      <c r="C420" s="11" t="s">
        <v>54</v>
      </c>
      <c r="D420" s="10" t="s">
        <v>34</v>
      </c>
      <c r="E420" s="10" t="s">
        <v>364</v>
      </c>
      <c r="F420" s="14">
        <v>46.4</v>
      </c>
      <c r="G420" s="14">
        <v>46.4</v>
      </c>
      <c r="H420" s="14">
        <v>46.4</v>
      </c>
    </row>
    <row r="421" spans="1:8" ht="31.5" x14ac:dyDescent="0.25">
      <c r="A421" s="9" t="s">
        <v>581</v>
      </c>
      <c r="B421" s="10" t="s">
        <v>582</v>
      </c>
      <c r="C421" s="11"/>
      <c r="D421" s="10"/>
      <c r="E421" s="10"/>
      <c r="F421" s="14">
        <f>F422</f>
        <v>268.8</v>
      </c>
      <c r="G421" s="14">
        <f t="shared" ref="G421:H421" si="204">G422</f>
        <v>268.8</v>
      </c>
      <c r="H421" s="14">
        <f t="shared" si="204"/>
        <v>268.8</v>
      </c>
    </row>
    <row r="422" spans="1:8" ht="47.25" x14ac:dyDescent="0.25">
      <c r="A422" s="9" t="s">
        <v>583</v>
      </c>
      <c r="B422" s="10" t="s">
        <v>582</v>
      </c>
      <c r="C422" s="11" t="s">
        <v>54</v>
      </c>
      <c r="D422" s="10" t="s">
        <v>110</v>
      </c>
      <c r="E422" s="10" t="s">
        <v>19</v>
      </c>
      <c r="F422" s="14">
        <v>268.8</v>
      </c>
      <c r="G422" s="14">
        <v>268.8</v>
      </c>
      <c r="H422" s="14">
        <v>268.8</v>
      </c>
    </row>
    <row r="423" spans="1:8" ht="15.75" x14ac:dyDescent="0.25">
      <c r="A423" s="9" t="s">
        <v>584</v>
      </c>
      <c r="B423" s="10" t="s">
        <v>585</v>
      </c>
      <c r="C423" s="11"/>
      <c r="D423" s="10"/>
      <c r="E423" s="10"/>
      <c r="F423" s="14">
        <f>F424</f>
        <v>2057</v>
      </c>
      <c r="G423" s="14">
        <f t="shared" ref="G423:H423" si="205">G424</f>
        <v>2057</v>
      </c>
      <c r="H423" s="14">
        <f t="shared" si="205"/>
        <v>2057</v>
      </c>
    </row>
    <row r="424" spans="1:8" ht="63" x14ac:dyDescent="0.25">
      <c r="A424" s="9" t="s">
        <v>586</v>
      </c>
      <c r="B424" s="10" t="s">
        <v>585</v>
      </c>
      <c r="C424" s="11" t="s">
        <v>25</v>
      </c>
      <c r="D424" s="10" t="s">
        <v>34</v>
      </c>
      <c r="E424" s="10" t="s">
        <v>38</v>
      </c>
      <c r="F424" s="14">
        <v>2057</v>
      </c>
      <c r="G424" s="14">
        <v>2057</v>
      </c>
      <c r="H424" s="14">
        <v>2057</v>
      </c>
    </row>
    <row r="425" spans="1:8" ht="15.75" x14ac:dyDescent="0.25">
      <c r="A425" s="9" t="s">
        <v>208</v>
      </c>
      <c r="B425" s="10" t="s">
        <v>587</v>
      </c>
      <c r="C425" s="11"/>
      <c r="D425" s="10"/>
      <c r="E425" s="10"/>
      <c r="F425" s="14">
        <f>F426+F427+F428+F429+F430+F431+F432+F433+F434+F435</f>
        <v>79192.199999999983</v>
      </c>
      <c r="G425" s="14">
        <f t="shared" ref="G425:H425" si="206">G426+G427+G428+G429+G430+G431+G432+G433+G434+G435</f>
        <v>78519.599999999991</v>
      </c>
      <c r="H425" s="14">
        <f t="shared" si="206"/>
        <v>79287.399999999994</v>
      </c>
    </row>
    <row r="426" spans="1:8" ht="63" x14ac:dyDescent="0.25">
      <c r="A426" s="9" t="s">
        <v>210</v>
      </c>
      <c r="B426" s="10" t="s">
        <v>587</v>
      </c>
      <c r="C426" s="11" t="s">
        <v>25</v>
      </c>
      <c r="D426" s="10" t="s">
        <v>34</v>
      </c>
      <c r="E426" s="10" t="s">
        <v>15</v>
      </c>
      <c r="F426" s="14">
        <v>2810.5</v>
      </c>
      <c r="G426" s="14">
        <v>2810.5</v>
      </c>
      <c r="H426" s="14">
        <v>2810.5</v>
      </c>
    </row>
    <row r="427" spans="1:8" ht="63" x14ac:dyDescent="0.25">
      <c r="A427" s="9" t="s">
        <v>210</v>
      </c>
      <c r="B427" s="10" t="s">
        <v>587</v>
      </c>
      <c r="C427" s="11" t="s">
        <v>25</v>
      </c>
      <c r="D427" s="10" t="s">
        <v>34</v>
      </c>
      <c r="E427" s="10" t="s">
        <v>19</v>
      </c>
      <c r="F427" s="14">
        <v>35120</v>
      </c>
      <c r="G427" s="14">
        <v>35120</v>
      </c>
      <c r="H427" s="14">
        <v>35120</v>
      </c>
    </row>
    <row r="428" spans="1:8" ht="63" x14ac:dyDescent="0.25">
      <c r="A428" s="9" t="s">
        <v>210</v>
      </c>
      <c r="B428" s="10" t="s">
        <v>587</v>
      </c>
      <c r="C428" s="11" t="s">
        <v>25</v>
      </c>
      <c r="D428" s="10" t="s">
        <v>34</v>
      </c>
      <c r="E428" s="10" t="s">
        <v>211</v>
      </c>
      <c r="F428" s="14">
        <v>16007</v>
      </c>
      <c r="G428" s="14">
        <v>16007</v>
      </c>
      <c r="H428" s="14">
        <v>16007</v>
      </c>
    </row>
    <row r="429" spans="1:8" ht="63" x14ac:dyDescent="0.25">
      <c r="A429" s="9" t="s">
        <v>210</v>
      </c>
      <c r="B429" s="10" t="s">
        <v>587</v>
      </c>
      <c r="C429" s="11" t="s">
        <v>25</v>
      </c>
      <c r="D429" s="10" t="s">
        <v>26</v>
      </c>
      <c r="E429" s="10" t="s">
        <v>27</v>
      </c>
      <c r="F429" s="14">
        <v>3487.9</v>
      </c>
      <c r="G429" s="14">
        <v>3487.9</v>
      </c>
      <c r="H429" s="14">
        <v>3487.9</v>
      </c>
    </row>
    <row r="430" spans="1:8" ht="63" x14ac:dyDescent="0.25">
      <c r="A430" s="9" t="s">
        <v>210</v>
      </c>
      <c r="B430" s="10" t="s">
        <v>587</v>
      </c>
      <c r="C430" s="11" t="s">
        <v>25</v>
      </c>
      <c r="D430" s="10" t="s">
        <v>110</v>
      </c>
      <c r="E430" s="10" t="s">
        <v>19</v>
      </c>
      <c r="F430" s="14">
        <v>666.1</v>
      </c>
      <c r="G430" s="14">
        <v>666.1</v>
      </c>
      <c r="H430" s="14">
        <v>666.1</v>
      </c>
    </row>
    <row r="431" spans="1:8" ht="63" x14ac:dyDescent="0.25">
      <c r="A431" s="9" t="s">
        <v>210</v>
      </c>
      <c r="B431" s="10" t="s">
        <v>587</v>
      </c>
      <c r="C431" s="11" t="s">
        <v>25</v>
      </c>
      <c r="D431" s="10" t="s">
        <v>371</v>
      </c>
      <c r="E431" s="10" t="s">
        <v>447</v>
      </c>
      <c r="F431" s="14">
        <v>5316.7</v>
      </c>
      <c r="G431" s="14">
        <v>5316.7</v>
      </c>
      <c r="H431" s="14">
        <v>5316.7</v>
      </c>
    </row>
    <row r="432" spans="1:8" ht="31.5" x14ac:dyDescent="0.25">
      <c r="A432" s="9" t="s">
        <v>410</v>
      </c>
      <c r="B432" s="10" t="s">
        <v>587</v>
      </c>
      <c r="C432" s="11" t="s">
        <v>54</v>
      </c>
      <c r="D432" s="10" t="s">
        <v>34</v>
      </c>
      <c r="E432" s="10" t="s">
        <v>15</v>
      </c>
      <c r="F432" s="14">
        <v>464.6</v>
      </c>
      <c r="G432" s="14">
        <v>446.5</v>
      </c>
      <c r="H432" s="14">
        <v>468.7</v>
      </c>
    </row>
    <row r="433" spans="1:8" ht="31.5" x14ac:dyDescent="0.25">
      <c r="A433" s="9" t="s">
        <v>410</v>
      </c>
      <c r="B433" s="10" t="s">
        <v>587</v>
      </c>
      <c r="C433" s="11" t="s">
        <v>54</v>
      </c>
      <c r="D433" s="10" t="s">
        <v>34</v>
      </c>
      <c r="E433" s="10" t="s">
        <v>19</v>
      </c>
      <c r="F433" s="14">
        <v>8225.2999999999993</v>
      </c>
      <c r="G433" s="14">
        <v>7893.5</v>
      </c>
      <c r="H433" s="14">
        <v>8280</v>
      </c>
    </row>
    <row r="434" spans="1:8" ht="31.5" x14ac:dyDescent="0.25">
      <c r="A434" s="9" t="s">
        <v>410</v>
      </c>
      <c r="B434" s="10" t="s">
        <v>587</v>
      </c>
      <c r="C434" s="11" t="s">
        <v>54</v>
      </c>
      <c r="D434" s="10" t="s">
        <v>34</v>
      </c>
      <c r="E434" s="10" t="s">
        <v>211</v>
      </c>
      <c r="F434" s="14">
        <v>6073.4</v>
      </c>
      <c r="G434" s="14">
        <v>5780.4</v>
      </c>
      <c r="H434" s="14">
        <v>6097.6</v>
      </c>
    </row>
    <row r="435" spans="1:8" ht="31.5" x14ac:dyDescent="0.25">
      <c r="A435" s="9" t="s">
        <v>410</v>
      </c>
      <c r="B435" s="10" t="s">
        <v>587</v>
      </c>
      <c r="C435" s="11" t="s">
        <v>54</v>
      </c>
      <c r="D435" s="10" t="s">
        <v>371</v>
      </c>
      <c r="E435" s="10" t="s">
        <v>447</v>
      </c>
      <c r="F435" s="14">
        <v>1020.7</v>
      </c>
      <c r="G435" s="14">
        <v>991</v>
      </c>
      <c r="H435" s="14">
        <v>1032.9000000000001</v>
      </c>
    </row>
    <row r="436" spans="1:8" ht="31.5" x14ac:dyDescent="0.25">
      <c r="A436" s="9" t="s">
        <v>588</v>
      </c>
      <c r="B436" s="10" t="s">
        <v>589</v>
      </c>
      <c r="C436" s="11"/>
      <c r="D436" s="10"/>
      <c r="E436" s="10"/>
      <c r="F436" s="14">
        <f>F437+F438</f>
        <v>1289.3</v>
      </c>
      <c r="G436" s="14">
        <f t="shared" ref="G436:H436" si="207">G437+G438</f>
        <v>1287</v>
      </c>
      <c r="H436" s="14">
        <f t="shared" si="207"/>
        <v>1290.7</v>
      </c>
    </row>
    <row r="437" spans="1:8" ht="78.75" x14ac:dyDescent="0.25">
      <c r="A437" s="12" t="s">
        <v>590</v>
      </c>
      <c r="B437" s="10" t="s">
        <v>589</v>
      </c>
      <c r="C437" s="11" t="s">
        <v>25</v>
      </c>
      <c r="D437" s="10" t="s">
        <v>34</v>
      </c>
      <c r="E437" s="10" t="s">
        <v>211</v>
      </c>
      <c r="F437" s="14">
        <v>1198.5</v>
      </c>
      <c r="G437" s="14">
        <v>1198.5</v>
      </c>
      <c r="H437" s="14">
        <v>1198.5</v>
      </c>
    </row>
    <row r="438" spans="1:8" ht="47.25" x14ac:dyDescent="0.25">
      <c r="A438" s="9" t="s">
        <v>591</v>
      </c>
      <c r="B438" s="10" t="s">
        <v>589</v>
      </c>
      <c r="C438" s="11" t="s">
        <v>54</v>
      </c>
      <c r="D438" s="10" t="s">
        <v>34</v>
      </c>
      <c r="E438" s="10" t="s">
        <v>211</v>
      </c>
      <c r="F438" s="14">
        <v>90.8</v>
      </c>
      <c r="G438" s="14">
        <v>88.5</v>
      </c>
      <c r="H438" s="14">
        <v>92.2</v>
      </c>
    </row>
    <row r="439" spans="1:8" ht="15.75" x14ac:dyDescent="0.25">
      <c r="A439" s="9" t="s">
        <v>592</v>
      </c>
      <c r="B439" s="10" t="s">
        <v>593</v>
      </c>
      <c r="C439" s="11"/>
      <c r="D439" s="10"/>
      <c r="E439" s="10"/>
      <c r="F439" s="14">
        <f>F440</f>
        <v>1463</v>
      </c>
      <c r="G439" s="14">
        <f t="shared" ref="G439:H439" si="208">G440</f>
        <v>1463</v>
      </c>
      <c r="H439" s="14">
        <f t="shared" si="208"/>
        <v>1463</v>
      </c>
    </row>
    <row r="440" spans="1:8" ht="63" x14ac:dyDescent="0.25">
      <c r="A440" s="12" t="s">
        <v>594</v>
      </c>
      <c r="B440" s="10" t="s">
        <v>593</v>
      </c>
      <c r="C440" s="11" t="s">
        <v>25</v>
      </c>
      <c r="D440" s="10" t="s">
        <v>34</v>
      </c>
      <c r="E440" s="10" t="s">
        <v>15</v>
      </c>
      <c r="F440" s="14">
        <v>1463</v>
      </c>
      <c r="G440" s="14">
        <v>1463</v>
      </c>
      <c r="H440" s="14">
        <v>1463</v>
      </c>
    </row>
    <row r="441" spans="1:8" ht="31.5" x14ac:dyDescent="0.25">
      <c r="A441" s="9" t="s">
        <v>595</v>
      </c>
      <c r="B441" s="10" t="s">
        <v>596</v>
      </c>
      <c r="C441" s="11"/>
      <c r="D441" s="10"/>
      <c r="E441" s="10"/>
      <c r="F441" s="14">
        <f>F442</f>
        <v>2275.8000000000002</v>
      </c>
      <c r="G441" s="14">
        <f t="shared" ref="G441:H441" si="209">G442</f>
        <v>2275.8000000000002</v>
      </c>
      <c r="H441" s="14">
        <f t="shared" si="209"/>
        <v>2275.8000000000002</v>
      </c>
    </row>
    <row r="442" spans="1:8" ht="78.75" x14ac:dyDescent="0.25">
      <c r="A442" s="12" t="s">
        <v>597</v>
      </c>
      <c r="B442" s="10" t="s">
        <v>596</v>
      </c>
      <c r="C442" s="11" t="s">
        <v>25</v>
      </c>
      <c r="D442" s="10" t="s">
        <v>34</v>
      </c>
      <c r="E442" s="10" t="s">
        <v>211</v>
      </c>
      <c r="F442" s="14">
        <v>2275.8000000000002</v>
      </c>
      <c r="G442" s="14">
        <v>2275.8000000000002</v>
      </c>
      <c r="H442" s="14">
        <v>2275.8000000000002</v>
      </c>
    </row>
    <row r="443" spans="1:8" ht="47.25" x14ac:dyDescent="0.25">
      <c r="A443" s="9" t="s">
        <v>598</v>
      </c>
      <c r="B443" s="10" t="s">
        <v>599</v>
      </c>
      <c r="C443" s="11"/>
      <c r="D443" s="10"/>
      <c r="E443" s="10"/>
      <c r="F443" s="14">
        <f>F444</f>
        <v>19.7</v>
      </c>
      <c r="G443" s="14">
        <f t="shared" ref="G443:H443" si="210">G444</f>
        <v>2.2000000000000002</v>
      </c>
      <c r="H443" s="14">
        <f t="shared" si="210"/>
        <v>1.9</v>
      </c>
    </row>
    <row r="444" spans="1:8" ht="63" x14ac:dyDescent="0.25">
      <c r="A444" s="12" t="s">
        <v>600</v>
      </c>
      <c r="B444" s="10" t="s">
        <v>599</v>
      </c>
      <c r="C444" s="11" t="s">
        <v>54</v>
      </c>
      <c r="D444" s="10" t="s">
        <v>34</v>
      </c>
      <c r="E444" s="10" t="s">
        <v>447</v>
      </c>
      <c r="F444" s="14">
        <v>19.7</v>
      </c>
      <c r="G444" s="14">
        <v>2.2000000000000002</v>
      </c>
      <c r="H444" s="14">
        <v>1.9</v>
      </c>
    </row>
    <row r="445" spans="1:8" ht="31.5" x14ac:dyDescent="0.25">
      <c r="A445" s="9" t="s">
        <v>601</v>
      </c>
      <c r="B445" s="10" t="s">
        <v>602</v>
      </c>
      <c r="C445" s="11"/>
      <c r="D445" s="10"/>
      <c r="E445" s="10"/>
      <c r="F445" s="14">
        <f>F446+F447</f>
        <v>2818.2999999999997</v>
      </c>
      <c r="G445" s="14">
        <f t="shared" ref="G445:H445" si="211">G446+G447</f>
        <v>2585.6</v>
      </c>
      <c r="H445" s="14">
        <f t="shared" si="211"/>
        <v>2713.5</v>
      </c>
    </row>
    <row r="446" spans="1:8" ht="78.75" x14ac:dyDescent="0.25">
      <c r="A446" s="12" t="s">
        <v>603</v>
      </c>
      <c r="B446" s="10" t="s">
        <v>602</v>
      </c>
      <c r="C446" s="11" t="s">
        <v>25</v>
      </c>
      <c r="D446" s="10" t="s">
        <v>15</v>
      </c>
      <c r="E446" s="10" t="s">
        <v>19</v>
      </c>
      <c r="F446" s="14">
        <v>2249.6999999999998</v>
      </c>
      <c r="G446" s="14">
        <v>2244.6999999999998</v>
      </c>
      <c r="H446" s="14">
        <v>2244.6999999999998</v>
      </c>
    </row>
    <row r="447" spans="1:8" ht="47.25" x14ac:dyDescent="0.25">
      <c r="A447" s="9" t="s">
        <v>604</v>
      </c>
      <c r="B447" s="10" t="s">
        <v>602</v>
      </c>
      <c r="C447" s="11" t="s">
        <v>54</v>
      </c>
      <c r="D447" s="10" t="s">
        <v>15</v>
      </c>
      <c r="E447" s="10" t="s">
        <v>19</v>
      </c>
      <c r="F447" s="14">
        <v>568.6</v>
      </c>
      <c r="G447" s="14">
        <v>340.9</v>
      </c>
      <c r="H447" s="14">
        <v>468.8</v>
      </c>
    </row>
    <row r="448" spans="1:8" ht="15.75" x14ac:dyDescent="0.25">
      <c r="A448" s="9" t="s">
        <v>605</v>
      </c>
      <c r="B448" s="10" t="s">
        <v>606</v>
      </c>
      <c r="C448" s="11"/>
      <c r="D448" s="10"/>
      <c r="E448" s="10"/>
      <c r="F448" s="14">
        <f>F449+F450</f>
        <v>396.5</v>
      </c>
      <c r="G448" s="14">
        <f t="shared" ref="G448:H448" si="212">G449+G450</f>
        <v>396.5</v>
      </c>
      <c r="H448" s="14">
        <f t="shared" si="212"/>
        <v>396.5</v>
      </c>
    </row>
    <row r="449" spans="1:8" ht="63" x14ac:dyDescent="0.25">
      <c r="A449" s="12" t="s">
        <v>607</v>
      </c>
      <c r="B449" s="10" t="s">
        <v>606</v>
      </c>
      <c r="C449" s="11" t="s">
        <v>25</v>
      </c>
      <c r="D449" s="10" t="s">
        <v>19</v>
      </c>
      <c r="E449" s="10" t="s">
        <v>34</v>
      </c>
      <c r="F449" s="14">
        <v>333.1</v>
      </c>
      <c r="G449" s="14">
        <v>333.1</v>
      </c>
      <c r="H449" s="14">
        <v>333.1</v>
      </c>
    </row>
    <row r="450" spans="1:8" ht="47.25" x14ac:dyDescent="0.25">
      <c r="A450" s="9" t="s">
        <v>608</v>
      </c>
      <c r="B450" s="10" t="s">
        <v>606</v>
      </c>
      <c r="C450" s="11" t="s">
        <v>54</v>
      </c>
      <c r="D450" s="10" t="s">
        <v>19</v>
      </c>
      <c r="E450" s="10" t="s">
        <v>34</v>
      </c>
      <c r="F450" s="14">
        <v>63.4</v>
      </c>
      <c r="G450" s="14">
        <v>63.4</v>
      </c>
      <c r="H450" s="14">
        <v>63.4</v>
      </c>
    </row>
    <row r="451" spans="1:8" ht="47.25" x14ac:dyDescent="0.25">
      <c r="A451" s="9" t="s">
        <v>609</v>
      </c>
      <c r="B451" s="10" t="s">
        <v>610</v>
      </c>
      <c r="C451" s="11"/>
      <c r="D451" s="10"/>
      <c r="E451" s="10"/>
      <c r="F451" s="14">
        <f>F452+F453</f>
        <v>116.2</v>
      </c>
      <c r="G451" s="14">
        <f t="shared" ref="G451:H451" si="213">G452+G453</f>
        <v>116.2</v>
      </c>
      <c r="H451" s="14">
        <f t="shared" si="213"/>
        <v>116.2</v>
      </c>
    </row>
    <row r="452" spans="1:8" ht="94.5" x14ac:dyDescent="0.25">
      <c r="A452" s="12" t="s">
        <v>611</v>
      </c>
      <c r="B452" s="10" t="s">
        <v>610</v>
      </c>
      <c r="C452" s="11" t="s">
        <v>25</v>
      </c>
      <c r="D452" s="10" t="s">
        <v>34</v>
      </c>
      <c r="E452" s="10" t="s">
        <v>364</v>
      </c>
      <c r="F452" s="14">
        <v>110.8</v>
      </c>
      <c r="G452" s="14">
        <v>110.8</v>
      </c>
      <c r="H452" s="14">
        <v>110.8</v>
      </c>
    </row>
    <row r="453" spans="1:8" ht="47.25" x14ac:dyDescent="0.25">
      <c r="A453" s="9" t="s">
        <v>612</v>
      </c>
      <c r="B453" s="10" t="s">
        <v>610</v>
      </c>
      <c r="C453" s="11" t="s">
        <v>293</v>
      </c>
      <c r="D453" s="10" t="s">
        <v>34</v>
      </c>
      <c r="E453" s="10" t="s">
        <v>364</v>
      </c>
      <c r="F453" s="14">
        <v>5.4</v>
      </c>
      <c r="G453" s="14">
        <v>5.4</v>
      </c>
      <c r="H453" s="14">
        <v>5.4</v>
      </c>
    </row>
    <row r="454" spans="1:8" ht="15.75" x14ac:dyDescent="0.25">
      <c r="A454" s="9" t="s">
        <v>613</v>
      </c>
      <c r="B454" s="10" t="s">
        <v>614</v>
      </c>
      <c r="C454" s="11"/>
      <c r="D454" s="10"/>
      <c r="E454" s="10"/>
      <c r="F454" s="14">
        <f>F455</f>
        <v>12361.4</v>
      </c>
      <c r="G454" s="14">
        <f t="shared" ref="G454:H454" si="214">G455</f>
        <v>11743.3</v>
      </c>
      <c r="H454" s="14">
        <f t="shared" si="214"/>
        <v>11125.3</v>
      </c>
    </row>
    <row r="455" spans="1:8" ht="31.5" x14ac:dyDescent="0.25">
      <c r="A455" s="9" t="s">
        <v>615</v>
      </c>
      <c r="B455" s="10" t="s">
        <v>614</v>
      </c>
      <c r="C455" s="11" t="s">
        <v>54</v>
      </c>
      <c r="D455" s="10" t="s">
        <v>34</v>
      </c>
      <c r="E455" s="10" t="s">
        <v>364</v>
      </c>
      <c r="F455" s="14">
        <v>12361.4</v>
      </c>
      <c r="G455" s="14">
        <v>11743.3</v>
      </c>
      <c r="H455" s="14">
        <v>11125.3</v>
      </c>
    </row>
    <row r="456" spans="1:8" ht="15.75" x14ac:dyDescent="0.25">
      <c r="A456" s="9" t="s">
        <v>616</v>
      </c>
      <c r="B456" s="10" t="s">
        <v>617</v>
      </c>
      <c r="C456" s="11"/>
      <c r="D456" s="10"/>
      <c r="E456" s="10"/>
      <c r="F456" s="14">
        <f>F457</f>
        <v>12.4</v>
      </c>
      <c r="G456" s="14">
        <f t="shared" ref="G456:H456" si="215">G457</f>
        <v>11.8</v>
      </c>
      <c r="H456" s="14">
        <f t="shared" si="215"/>
        <v>11.1</v>
      </c>
    </row>
    <row r="457" spans="1:8" ht="31.5" x14ac:dyDescent="0.25">
      <c r="A457" s="9" t="s">
        <v>618</v>
      </c>
      <c r="B457" s="10" t="s">
        <v>617</v>
      </c>
      <c r="C457" s="11" t="s">
        <v>54</v>
      </c>
      <c r="D457" s="10" t="s">
        <v>34</v>
      </c>
      <c r="E457" s="10" t="s">
        <v>364</v>
      </c>
      <c r="F457" s="14">
        <v>12.4</v>
      </c>
      <c r="G457" s="14">
        <v>11.8</v>
      </c>
      <c r="H457" s="14">
        <v>11.1</v>
      </c>
    </row>
    <row r="458" spans="1:8" ht="15.75" x14ac:dyDescent="0.25">
      <c r="A458" s="9" t="s">
        <v>473</v>
      </c>
      <c r="B458" s="10" t="s">
        <v>619</v>
      </c>
      <c r="C458" s="11"/>
      <c r="D458" s="10"/>
      <c r="E458" s="10"/>
      <c r="F458" s="14">
        <f>F459</f>
        <v>1197.5999999999999</v>
      </c>
      <c r="G458" s="14">
        <f t="shared" ref="G458:H458" si="216">G459</f>
        <v>1236.5999999999999</v>
      </c>
      <c r="H458" s="14">
        <f t="shared" si="216"/>
        <v>1278.9000000000001</v>
      </c>
    </row>
    <row r="459" spans="1:8" ht="31.5" x14ac:dyDescent="0.25">
      <c r="A459" s="9" t="s">
        <v>620</v>
      </c>
      <c r="B459" s="10" t="s">
        <v>621</v>
      </c>
      <c r="C459" s="11"/>
      <c r="D459" s="10"/>
      <c r="E459" s="10"/>
      <c r="F459" s="14">
        <f>F460</f>
        <v>1197.5999999999999</v>
      </c>
      <c r="G459" s="14">
        <f t="shared" ref="G459:H459" si="217">G460</f>
        <v>1236.5999999999999</v>
      </c>
      <c r="H459" s="14">
        <f t="shared" si="217"/>
        <v>1278.9000000000001</v>
      </c>
    </row>
    <row r="460" spans="1:8" ht="31.5" x14ac:dyDescent="0.25">
      <c r="A460" s="9" t="s">
        <v>622</v>
      </c>
      <c r="B460" s="10" t="s">
        <v>621</v>
      </c>
      <c r="C460" s="11" t="s">
        <v>293</v>
      </c>
      <c r="D460" s="10" t="s">
        <v>38</v>
      </c>
      <c r="E460" s="10" t="s">
        <v>15</v>
      </c>
      <c r="F460" s="14">
        <v>1197.5999999999999</v>
      </c>
      <c r="G460" s="14">
        <v>1236.5999999999999</v>
      </c>
      <c r="H460" s="14">
        <v>1278.9000000000001</v>
      </c>
    </row>
    <row r="461" spans="1:8" ht="15.75" x14ac:dyDescent="0.25">
      <c r="A461" s="9" t="s">
        <v>411</v>
      </c>
      <c r="B461" s="10" t="s">
        <v>623</v>
      </c>
      <c r="C461" s="11"/>
      <c r="D461" s="10"/>
      <c r="E461" s="10"/>
      <c r="F461" s="14">
        <f>F462+F464</f>
        <v>22477.599999999999</v>
      </c>
      <c r="G461" s="14">
        <f t="shared" ref="G461:H461" si="218">G462+G464</f>
        <v>10601</v>
      </c>
      <c r="H461" s="14">
        <f t="shared" si="218"/>
        <v>11862</v>
      </c>
    </row>
    <row r="462" spans="1:8" ht="15.75" x14ac:dyDescent="0.25">
      <c r="A462" s="9" t="s">
        <v>624</v>
      </c>
      <c r="B462" s="10" t="s">
        <v>625</v>
      </c>
      <c r="C462" s="11"/>
      <c r="D462" s="10"/>
      <c r="E462" s="10"/>
      <c r="F462" s="14">
        <f>F463</f>
        <v>21886.6</v>
      </c>
      <c r="G462" s="14">
        <f t="shared" ref="G462:H462" si="219">G463</f>
        <v>10000</v>
      </c>
      <c r="H462" s="14">
        <f t="shared" si="219"/>
        <v>11250</v>
      </c>
    </row>
    <row r="463" spans="1:8" ht="15.75" x14ac:dyDescent="0.25">
      <c r="A463" s="9" t="s">
        <v>626</v>
      </c>
      <c r="B463" s="10" t="s">
        <v>625</v>
      </c>
      <c r="C463" s="11" t="s">
        <v>33</v>
      </c>
      <c r="D463" s="10" t="s">
        <v>34</v>
      </c>
      <c r="E463" s="10" t="s">
        <v>371</v>
      </c>
      <c r="F463" s="14">
        <v>21886.6</v>
      </c>
      <c r="G463" s="14">
        <v>10000</v>
      </c>
      <c r="H463" s="14">
        <v>11250</v>
      </c>
    </row>
    <row r="464" spans="1:8" ht="15.75" x14ac:dyDescent="0.25">
      <c r="A464" s="9" t="s">
        <v>416</v>
      </c>
      <c r="B464" s="10" t="s">
        <v>627</v>
      </c>
      <c r="C464" s="11"/>
      <c r="D464" s="10"/>
      <c r="E464" s="10"/>
      <c r="F464" s="14">
        <f>F465+F466</f>
        <v>591</v>
      </c>
      <c r="G464" s="14">
        <f t="shared" ref="G464:H464" si="220">G465+G466</f>
        <v>601</v>
      </c>
      <c r="H464" s="14">
        <f t="shared" si="220"/>
        <v>612</v>
      </c>
    </row>
    <row r="465" spans="1:8" ht="31.5" x14ac:dyDescent="0.25">
      <c r="A465" s="9" t="s">
        <v>418</v>
      </c>
      <c r="B465" s="10" t="s">
        <v>627</v>
      </c>
      <c r="C465" s="11" t="s">
        <v>54</v>
      </c>
      <c r="D465" s="10" t="s">
        <v>34</v>
      </c>
      <c r="E465" s="10" t="s">
        <v>364</v>
      </c>
      <c r="F465" s="14">
        <v>471</v>
      </c>
      <c r="G465" s="14">
        <v>601</v>
      </c>
      <c r="H465" s="14">
        <v>612</v>
      </c>
    </row>
    <row r="466" spans="1:8" ht="15.75" x14ac:dyDescent="0.25">
      <c r="A466" s="9" t="s">
        <v>628</v>
      </c>
      <c r="B466" s="10" t="s">
        <v>627</v>
      </c>
      <c r="C466" s="11" t="s">
        <v>33</v>
      </c>
      <c r="D466" s="10" t="s">
        <v>34</v>
      </c>
      <c r="E466" s="10" t="s">
        <v>364</v>
      </c>
      <c r="F466" s="14">
        <v>120</v>
      </c>
      <c r="G466" s="14">
        <v>0</v>
      </c>
      <c r="H466" s="14">
        <v>0</v>
      </c>
    </row>
    <row r="467" spans="1:8" ht="15.75" x14ac:dyDescent="0.25">
      <c r="A467" s="9" t="s">
        <v>224</v>
      </c>
      <c r="B467" s="10" t="s">
        <v>629</v>
      </c>
      <c r="C467" s="11"/>
      <c r="D467" s="10"/>
      <c r="E467" s="10"/>
      <c r="F467" s="14">
        <f>F468</f>
        <v>10000</v>
      </c>
      <c r="G467" s="14">
        <f t="shared" ref="G467:H467" si="221">G468</f>
        <v>10000</v>
      </c>
      <c r="H467" s="14">
        <f t="shared" si="221"/>
        <v>10000</v>
      </c>
    </row>
    <row r="468" spans="1:8" ht="31.5" x14ac:dyDescent="0.25">
      <c r="A468" s="9" t="s">
        <v>630</v>
      </c>
      <c r="B468" s="10" t="s">
        <v>631</v>
      </c>
      <c r="C468" s="11"/>
      <c r="D468" s="10"/>
      <c r="E468" s="10"/>
      <c r="F468" s="14">
        <f>F469</f>
        <v>10000</v>
      </c>
      <c r="G468" s="14">
        <f t="shared" ref="G468:H468" si="222">G469</f>
        <v>10000</v>
      </c>
      <c r="H468" s="14">
        <f t="shared" si="222"/>
        <v>10000</v>
      </c>
    </row>
    <row r="469" spans="1:8" ht="31.5" x14ac:dyDescent="0.25">
      <c r="A469" s="9" t="s">
        <v>632</v>
      </c>
      <c r="B469" s="10" t="s">
        <v>631</v>
      </c>
      <c r="C469" s="11" t="s">
        <v>33</v>
      </c>
      <c r="D469" s="10" t="s">
        <v>14</v>
      </c>
      <c r="E469" s="10" t="s">
        <v>15</v>
      </c>
      <c r="F469" s="14">
        <v>10000</v>
      </c>
      <c r="G469" s="14">
        <v>10000</v>
      </c>
      <c r="H469" s="14">
        <v>10000</v>
      </c>
    </row>
    <row r="470" spans="1:8" ht="15.75" x14ac:dyDescent="0.25">
      <c r="A470" s="9" t="s">
        <v>20</v>
      </c>
      <c r="B470" s="10" t="s">
        <v>633</v>
      </c>
      <c r="C470" s="11"/>
      <c r="D470" s="10"/>
      <c r="E470" s="10"/>
      <c r="F470" s="14">
        <f>F471+F473</f>
        <v>86.1</v>
      </c>
      <c r="G470" s="14">
        <f t="shared" ref="G470:H470" si="223">G471+G473</f>
        <v>86.1</v>
      </c>
      <c r="H470" s="14">
        <f t="shared" si="223"/>
        <v>86.1</v>
      </c>
    </row>
    <row r="471" spans="1:8" ht="15.75" x14ac:dyDescent="0.25">
      <c r="A471" s="9" t="s">
        <v>634</v>
      </c>
      <c r="B471" s="10" t="s">
        <v>635</v>
      </c>
      <c r="C471" s="11"/>
      <c r="D471" s="10"/>
      <c r="E471" s="10"/>
      <c r="F471" s="14">
        <f>F472</f>
        <v>72</v>
      </c>
      <c r="G471" s="14">
        <f t="shared" ref="G471:H471" si="224">G472</f>
        <v>72</v>
      </c>
      <c r="H471" s="14">
        <f t="shared" si="224"/>
        <v>72</v>
      </c>
    </row>
    <row r="472" spans="1:8" ht="47.25" x14ac:dyDescent="0.25">
      <c r="A472" s="9" t="s">
        <v>636</v>
      </c>
      <c r="B472" s="10" t="s">
        <v>635</v>
      </c>
      <c r="C472" s="11" t="s">
        <v>54</v>
      </c>
      <c r="D472" s="10" t="s">
        <v>15</v>
      </c>
      <c r="E472" s="10" t="s">
        <v>27</v>
      </c>
      <c r="F472" s="14">
        <v>72</v>
      </c>
      <c r="G472" s="14">
        <v>72</v>
      </c>
      <c r="H472" s="14">
        <v>72</v>
      </c>
    </row>
    <row r="473" spans="1:8" ht="31.5" x14ac:dyDescent="0.25">
      <c r="A473" s="9" t="s">
        <v>637</v>
      </c>
      <c r="B473" s="10" t="s">
        <v>638</v>
      </c>
      <c r="C473" s="11"/>
      <c r="D473" s="10"/>
      <c r="E473" s="10"/>
      <c r="F473" s="14">
        <f>F474</f>
        <v>14.1</v>
      </c>
      <c r="G473" s="14">
        <f t="shared" ref="G473:H473" si="225">G474</f>
        <v>14.1</v>
      </c>
      <c r="H473" s="14">
        <f t="shared" si="225"/>
        <v>14.1</v>
      </c>
    </row>
    <row r="474" spans="1:8" ht="47.25" x14ac:dyDescent="0.25">
      <c r="A474" s="9" t="s">
        <v>639</v>
      </c>
      <c r="B474" s="10" t="s">
        <v>638</v>
      </c>
      <c r="C474" s="11" t="s">
        <v>293</v>
      </c>
      <c r="D474" s="10" t="s">
        <v>15</v>
      </c>
      <c r="E474" s="10" t="s">
        <v>27</v>
      </c>
      <c r="F474" s="14">
        <v>14.1</v>
      </c>
      <c r="G474" s="14">
        <v>14.1</v>
      </c>
      <c r="H474" s="14">
        <v>14.1</v>
      </c>
    </row>
    <row r="475" spans="1:8" ht="15.75" x14ac:dyDescent="0.25">
      <c r="A475" s="9" t="s">
        <v>142</v>
      </c>
      <c r="B475" s="10" t="s">
        <v>640</v>
      </c>
      <c r="C475" s="11"/>
      <c r="D475" s="10"/>
      <c r="E475" s="10"/>
      <c r="F475" s="14">
        <f>F476+F481+F483</f>
        <v>1353</v>
      </c>
      <c r="G475" s="14">
        <f t="shared" ref="G475:H475" si="226">G476+G481+G483</f>
        <v>1353</v>
      </c>
      <c r="H475" s="14">
        <f t="shared" si="226"/>
        <v>1353</v>
      </c>
    </row>
    <row r="476" spans="1:8" ht="15.75" x14ac:dyDescent="0.25">
      <c r="A476" s="9" t="s">
        <v>208</v>
      </c>
      <c r="B476" s="10" t="s">
        <v>641</v>
      </c>
      <c r="C476" s="11"/>
      <c r="D476" s="10"/>
      <c r="E476" s="10"/>
      <c r="F476" s="14">
        <f>F477+F478+F479+F480</f>
        <v>1274.0999999999999</v>
      </c>
      <c r="G476" s="14">
        <f t="shared" ref="G476:H476" si="227">G477+G478+G479+G480</f>
        <v>1274.0999999999999</v>
      </c>
      <c r="H476" s="14">
        <f t="shared" si="227"/>
        <v>1274.0999999999999</v>
      </c>
    </row>
    <row r="477" spans="1:8" ht="31.5" x14ac:dyDescent="0.25">
      <c r="A477" s="9" t="s">
        <v>328</v>
      </c>
      <c r="B477" s="10" t="s">
        <v>641</v>
      </c>
      <c r="C477" s="11" t="s">
        <v>33</v>
      </c>
      <c r="D477" s="10" t="s">
        <v>34</v>
      </c>
      <c r="E477" s="10" t="s">
        <v>15</v>
      </c>
      <c r="F477" s="14">
        <v>5</v>
      </c>
      <c r="G477" s="14">
        <v>5</v>
      </c>
      <c r="H477" s="14">
        <v>5</v>
      </c>
    </row>
    <row r="478" spans="1:8" ht="31.5" x14ac:dyDescent="0.25">
      <c r="A478" s="9" t="s">
        <v>328</v>
      </c>
      <c r="B478" s="10" t="s">
        <v>641</v>
      </c>
      <c r="C478" s="11" t="s">
        <v>33</v>
      </c>
      <c r="D478" s="10" t="s">
        <v>34</v>
      </c>
      <c r="E478" s="10" t="s">
        <v>19</v>
      </c>
      <c r="F478" s="14">
        <v>180.5</v>
      </c>
      <c r="G478" s="14">
        <v>180.5</v>
      </c>
      <c r="H478" s="14">
        <v>180.5</v>
      </c>
    </row>
    <row r="479" spans="1:8" ht="31.5" x14ac:dyDescent="0.25">
      <c r="A479" s="9" t="s">
        <v>328</v>
      </c>
      <c r="B479" s="10" t="s">
        <v>641</v>
      </c>
      <c r="C479" s="11" t="s">
        <v>33</v>
      </c>
      <c r="D479" s="10" t="s">
        <v>34</v>
      </c>
      <c r="E479" s="10" t="s">
        <v>211</v>
      </c>
      <c r="F479" s="14">
        <v>1.6</v>
      </c>
      <c r="G479" s="14">
        <v>1.6</v>
      </c>
      <c r="H479" s="14">
        <v>1.6</v>
      </c>
    </row>
    <row r="480" spans="1:8" ht="31.5" x14ac:dyDescent="0.25">
      <c r="A480" s="9" t="s">
        <v>328</v>
      </c>
      <c r="B480" s="10" t="s">
        <v>641</v>
      </c>
      <c r="C480" s="11" t="s">
        <v>33</v>
      </c>
      <c r="D480" s="10" t="s">
        <v>371</v>
      </c>
      <c r="E480" s="10" t="s">
        <v>447</v>
      </c>
      <c r="F480" s="14">
        <v>1087</v>
      </c>
      <c r="G480" s="14">
        <v>1087</v>
      </c>
      <c r="H480" s="14">
        <v>1087</v>
      </c>
    </row>
    <row r="481" spans="1:8" ht="31.5" x14ac:dyDescent="0.25">
      <c r="A481" s="9" t="s">
        <v>588</v>
      </c>
      <c r="B481" s="10" t="s">
        <v>642</v>
      </c>
      <c r="C481" s="11"/>
      <c r="D481" s="10"/>
      <c r="E481" s="10"/>
      <c r="F481" s="14">
        <f>F482</f>
        <v>1</v>
      </c>
      <c r="G481" s="14">
        <f t="shared" ref="G481:H481" si="228">G482</f>
        <v>1</v>
      </c>
      <c r="H481" s="14">
        <f t="shared" si="228"/>
        <v>1</v>
      </c>
    </row>
    <row r="482" spans="1:8" ht="31.5" x14ac:dyDescent="0.25">
      <c r="A482" s="9" t="s">
        <v>643</v>
      </c>
      <c r="B482" s="10" t="s">
        <v>642</v>
      </c>
      <c r="C482" s="11" t="s">
        <v>33</v>
      </c>
      <c r="D482" s="10" t="s">
        <v>34</v>
      </c>
      <c r="E482" s="10" t="s">
        <v>211</v>
      </c>
      <c r="F482" s="14">
        <v>1</v>
      </c>
      <c r="G482" s="14">
        <v>1</v>
      </c>
      <c r="H482" s="14">
        <v>1</v>
      </c>
    </row>
    <row r="483" spans="1:8" ht="47.25" x14ac:dyDescent="0.25">
      <c r="A483" s="9" t="s">
        <v>89</v>
      </c>
      <c r="B483" s="10" t="s">
        <v>644</v>
      </c>
      <c r="C483" s="11"/>
      <c r="D483" s="10"/>
      <c r="E483" s="10"/>
      <c r="F483" s="14">
        <f>F484+F485</f>
        <v>77.900000000000006</v>
      </c>
      <c r="G483" s="14">
        <f t="shared" ref="G483:H483" si="229">G484+G485</f>
        <v>77.900000000000006</v>
      </c>
      <c r="H483" s="14">
        <f t="shared" si="229"/>
        <v>77.900000000000006</v>
      </c>
    </row>
    <row r="484" spans="1:8" ht="63" x14ac:dyDescent="0.25">
      <c r="A484" s="9" t="s">
        <v>645</v>
      </c>
      <c r="B484" s="10" t="s">
        <v>644</v>
      </c>
      <c r="C484" s="11" t="s">
        <v>33</v>
      </c>
      <c r="D484" s="10" t="s">
        <v>26</v>
      </c>
      <c r="E484" s="10" t="s">
        <v>27</v>
      </c>
      <c r="F484" s="14">
        <v>58.9</v>
      </c>
      <c r="G484" s="14">
        <v>58.9</v>
      </c>
      <c r="H484" s="14">
        <v>58.9</v>
      </c>
    </row>
    <row r="485" spans="1:8" ht="63" x14ac:dyDescent="0.25">
      <c r="A485" s="9" t="s">
        <v>645</v>
      </c>
      <c r="B485" s="10" t="s">
        <v>644</v>
      </c>
      <c r="C485" s="11" t="s">
        <v>33</v>
      </c>
      <c r="D485" s="10" t="s">
        <v>110</v>
      </c>
      <c r="E485" s="10" t="s">
        <v>19</v>
      </c>
      <c r="F485" s="14">
        <v>19</v>
      </c>
      <c r="G485" s="14">
        <v>19</v>
      </c>
      <c r="H485" s="14">
        <v>19</v>
      </c>
    </row>
    <row r="486" spans="1:8" ht="15.75" x14ac:dyDescent="0.25">
      <c r="A486" s="9" t="s">
        <v>646</v>
      </c>
      <c r="B486" s="10" t="s">
        <v>647</v>
      </c>
      <c r="C486" s="11"/>
      <c r="D486" s="10"/>
      <c r="E486" s="10"/>
      <c r="F486" s="14">
        <f>F487</f>
        <v>1650</v>
      </c>
      <c r="G486" s="14">
        <f t="shared" ref="G486:H486" si="230">G487</f>
        <v>1650</v>
      </c>
      <c r="H486" s="14">
        <f t="shared" si="230"/>
        <v>1650</v>
      </c>
    </row>
    <row r="487" spans="1:8" ht="15.75" x14ac:dyDescent="0.25">
      <c r="A487" s="9" t="s">
        <v>648</v>
      </c>
      <c r="B487" s="10" t="s">
        <v>649</v>
      </c>
      <c r="C487" s="11"/>
      <c r="D487" s="10"/>
      <c r="E487" s="10"/>
      <c r="F487" s="14">
        <f>F488</f>
        <v>1650</v>
      </c>
      <c r="G487" s="14">
        <f t="shared" ref="G487:H487" si="231">G488</f>
        <v>1650</v>
      </c>
      <c r="H487" s="14">
        <f t="shared" si="231"/>
        <v>1650</v>
      </c>
    </row>
    <row r="488" spans="1:8" ht="31.5" x14ac:dyDescent="0.25">
      <c r="A488" s="9" t="s">
        <v>650</v>
      </c>
      <c r="B488" s="10" t="s">
        <v>649</v>
      </c>
      <c r="C488" s="11" t="s">
        <v>13</v>
      </c>
      <c r="D488" s="10" t="s">
        <v>34</v>
      </c>
      <c r="E488" s="10" t="s">
        <v>364</v>
      </c>
      <c r="F488" s="14">
        <v>1650</v>
      </c>
      <c r="G488" s="14">
        <v>1650</v>
      </c>
      <c r="H488" s="14">
        <v>1650</v>
      </c>
    </row>
    <row r="489" spans="1:8" ht="31.5" x14ac:dyDescent="0.25">
      <c r="A489" s="9" t="s">
        <v>45</v>
      </c>
      <c r="B489" s="10" t="s">
        <v>651</v>
      </c>
      <c r="C489" s="11"/>
      <c r="D489" s="10"/>
      <c r="E489" s="10"/>
      <c r="F489" s="14">
        <f>F490+F492</f>
        <v>31659.399999999998</v>
      </c>
      <c r="G489" s="14">
        <f t="shared" ref="G489:H489" si="232">G490+G492</f>
        <v>31391.1</v>
      </c>
      <c r="H489" s="14">
        <f t="shared" si="232"/>
        <v>31391.1</v>
      </c>
    </row>
    <row r="490" spans="1:8" ht="15.75" x14ac:dyDescent="0.25">
      <c r="A490" s="9" t="s">
        <v>652</v>
      </c>
      <c r="B490" s="10" t="s">
        <v>653</v>
      </c>
      <c r="C490" s="11"/>
      <c r="D490" s="10"/>
      <c r="E490" s="10"/>
      <c r="F490" s="14">
        <f>F491</f>
        <v>994</v>
      </c>
      <c r="G490" s="14">
        <f t="shared" ref="G490:H490" si="233">G491</f>
        <v>994</v>
      </c>
      <c r="H490" s="14">
        <f t="shared" si="233"/>
        <v>994</v>
      </c>
    </row>
    <row r="491" spans="1:8" ht="63" x14ac:dyDescent="0.25">
      <c r="A491" s="9" t="s">
        <v>654</v>
      </c>
      <c r="B491" s="10" t="s">
        <v>653</v>
      </c>
      <c r="C491" s="11" t="s">
        <v>25</v>
      </c>
      <c r="D491" s="10" t="s">
        <v>26</v>
      </c>
      <c r="E491" s="10" t="s">
        <v>27</v>
      </c>
      <c r="F491" s="14">
        <v>994</v>
      </c>
      <c r="G491" s="14">
        <v>994</v>
      </c>
      <c r="H491" s="14">
        <v>994</v>
      </c>
    </row>
    <row r="492" spans="1:8" ht="47.25" x14ac:dyDescent="0.25">
      <c r="A492" s="9" t="s">
        <v>89</v>
      </c>
      <c r="B492" s="10" t="s">
        <v>655</v>
      </c>
      <c r="C492" s="11"/>
      <c r="D492" s="10"/>
      <c r="E492" s="10"/>
      <c r="F492" s="14">
        <f>F493+F494+F495+F496</f>
        <v>30665.399999999998</v>
      </c>
      <c r="G492" s="14">
        <f t="shared" ref="G492:H492" si="234">G493+G494+G495+G496</f>
        <v>30397.1</v>
      </c>
      <c r="H492" s="14">
        <f t="shared" si="234"/>
        <v>30397.1</v>
      </c>
    </row>
    <row r="493" spans="1:8" ht="94.5" x14ac:dyDescent="0.25">
      <c r="A493" s="12" t="s">
        <v>656</v>
      </c>
      <c r="B493" s="10" t="s">
        <v>655</v>
      </c>
      <c r="C493" s="11" t="s">
        <v>25</v>
      </c>
      <c r="D493" s="10" t="s">
        <v>26</v>
      </c>
      <c r="E493" s="10" t="s">
        <v>27</v>
      </c>
      <c r="F493" s="14">
        <v>14234.6</v>
      </c>
      <c r="G493" s="14">
        <v>14234.6</v>
      </c>
      <c r="H493" s="14">
        <v>14234.6</v>
      </c>
    </row>
    <row r="494" spans="1:8" ht="94.5" x14ac:dyDescent="0.25">
      <c r="A494" s="12" t="s">
        <v>656</v>
      </c>
      <c r="B494" s="10" t="s">
        <v>655</v>
      </c>
      <c r="C494" s="11" t="s">
        <v>25</v>
      </c>
      <c r="D494" s="10" t="s">
        <v>110</v>
      </c>
      <c r="E494" s="10" t="s">
        <v>19</v>
      </c>
      <c r="F494" s="14">
        <v>14681.5</v>
      </c>
      <c r="G494" s="14">
        <v>14681.5</v>
      </c>
      <c r="H494" s="14">
        <v>14681.5</v>
      </c>
    </row>
    <row r="495" spans="1:8" ht="63" x14ac:dyDescent="0.25">
      <c r="A495" s="12" t="s">
        <v>91</v>
      </c>
      <c r="B495" s="10" t="s">
        <v>655</v>
      </c>
      <c r="C495" s="11" t="s">
        <v>54</v>
      </c>
      <c r="D495" s="10" t="s">
        <v>26</v>
      </c>
      <c r="E495" s="10" t="s">
        <v>27</v>
      </c>
      <c r="F495" s="14">
        <v>1304.2</v>
      </c>
      <c r="G495" s="14">
        <v>1035.9000000000001</v>
      </c>
      <c r="H495" s="14">
        <v>1035.9000000000001</v>
      </c>
    </row>
    <row r="496" spans="1:8" ht="63" x14ac:dyDescent="0.25">
      <c r="A496" s="12" t="s">
        <v>91</v>
      </c>
      <c r="B496" s="10" t="s">
        <v>655</v>
      </c>
      <c r="C496" s="11" t="s">
        <v>54</v>
      </c>
      <c r="D496" s="10" t="s">
        <v>110</v>
      </c>
      <c r="E496" s="10" t="s">
        <v>19</v>
      </c>
      <c r="F496" s="14">
        <v>445.1</v>
      </c>
      <c r="G496" s="14">
        <v>445.1</v>
      </c>
      <c r="H496" s="14">
        <v>445.1</v>
      </c>
    </row>
    <row r="497" spans="1:8" ht="47.25" x14ac:dyDescent="0.25">
      <c r="A497" s="6" t="s">
        <v>657</v>
      </c>
      <c r="B497" s="7" t="s">
        <v>658</v>
      </c>
      <c r="C497" s="5"/>
      <c r="D497" s="7"/>
      <c r="E497" s="7"/>
      <c r="F497" s="13">
        <f>F498</f>
        <v>4885.2999999999993</v>
      </c>
      <c r="G497" s="13">
        <f t="shared" ref="G497:H497" si="235">G498</f>
        <v>4887.2</v>
      </c>
      <c r="H497" s="13">
        <f t="shared" si="235"/>
        <v>5145</v>
      </c>
    </row>
    <row r="498" spans="1:8" ht="31.5" x14ac:dyDescent="0.25">
      <c r="A498" s="9" t="s">
        <v>659</v>
      </c>
      <c r="B498" s="10" t="s">
        <v>660</v>
      </c>
      <c r="C498" s="11"/>
      <c r="D498" s="10"/>
      <c r="E498" s="10"/>
      <c r="F498" s="14">
        <f>F499+F501+F503+F505+F507+F509+F511+F513</f>
        <v>4885.2999999999993</v>
      </c>
      <c r="G498" s="14">
        <v>4887.2</v>
      </c>
      <c r="H498" s="14">
        <v>5145</v>
      </c>
    </row>
    <row r="499" spans="1:8" ht="15.75" x14ac:dyDescent="0.25">
      <c r="A499" s="9" t="s">
        <v>661</v>
      </c>
      <c r="B499" s="10" t="s">
        <v>662</v>
      </c>
      <c r="C499" s="11"/>
      <c r="D499" s="10"/>
      <c r="E499" s="10"/>
      <c r="F499" s="14">
        <f>F500</f>
        <v>120.2</v>
      </c>
      <c r="G499" s="14">
        <f t="shared" ref="G499:H499" si="236">G500</f>
        <v>120.2</v>
      </c>
      <c r="H499" s="14">
        <f t="shared" si="236"/>
        <v>126.6</v>
      </c>
    </row>
    <row r="500" spans="1:8" ht="31.5" x14ac:dyDescent="0.25">
      <c r="A500" s="9" t="s">
        <v>663</v>
      </c>
      <c r="B500" s="10" t="s">
        <v>662</v>
      </c>
      <c r="C500" s="11" t="s">
        <v>54</v>
      </c>
      <c r="D500" s="10" t="s">
        <v>19</v>
      </c>
      <c r="E500" s="10" t="s">
        <v>27</v>
      </c>
      <c r="F500" s="14">
        <v>120.2</v>
      </c>
      <c r="G500" s="14">
        <v>120.2</v>
      </c>
      <c r="H500" s="14">
        <v>126.6</v>
      </c>
    </row>
    <row r="501" spans="1:8" ht="31.5" x14ac:dyDescent="0.25">
      <c r="A501" s="9" t="s">
        <v>664</v>
      </c>
      <c r="B501" s="10" t="s">
        <v>665</v>
      </c>
      <c r="C501" s="11"/>
      <c r="D501" s="10"/>
      <c r="E501" s="10"/>
      <c r="F501" s="14">
        <f>F502</f>
        <v>303</v>
      </c>
      <c r="G501" s="14">
        <f t="shared" ref="G501:H501" si="237">G502</f>
        <v>303.2</v>
      </c>
      <c r="H501" s="14">
        <f t="shared" si="237"/>
        <v>319.10000000000002</v>
      </c>
    </row>
    <row r="502" spans="1:8" ht="47.25" x14ac:dyDescent="0.25">
      <c r="A502" s="9" t="s">
        <v>666</v>
      </c>
      <c r="B502" s="10" t="s">
        <v>665</v>
      </c>
      <c r="C502" s="11" t="s">
        <v>293</v>
      </c>
      <c r="D502" s="10" t="s">
        <v>19</v>
      </c>
      <c r="E502" s="10" t="s">
        <v>27</v>
      </c>
      <c r="F502" s="14">
        <v>303</v>
      </c>
      <c r="G502" s="14">
        <v>303.2</v>
      </c>
      <c r="H502" s="14">
        <v>319.10000000000002</v>
      </c>
    </row>
    <row r="503" spans="1:8" ht="31.5" x14ac:dyDescent="0.25">
      <c r="A503" s="9" t="s">
        <v>667</v>
      </c>
      <c r="B503" s="10" t="s">
        <v>668</v>
      </c>
      <c r="C503" s="11"/>
      <c r="D503" s="10"/>
      <c r="E503" s="10"/>
      <c r="F503" s="14">
        <f>F504</f>
        <v>381.4</v>
      </c>
      <c r="G503" s="14">
        <f t="shared" ref="G503:H503" si="238">G504</f>
        <v>381.6</v>
      </c>
      <c r="H503" s="14">
        <f t="shared" si="238"/>
        <v>401.7</v>
      </c>
    </row>
    <row r="504" spans="1:8" ht="47.25" x14ac:dyDescent="0.25">
      <c r="A504" s="9" t="s">
        <v>669</v>
      </c>
      <c r="B504" s="10" t="s">
        <v>668</v>
      </c>
      <c r="C504" s="11" t="s">
        <v>293</v>
      </c>
      <c r="D504" s="10" t="s">
        <v>19</v>
      </c>
      <c r="E504" s="10" t="s">
        <v>27</v>
      </c>
      <c r="F504" s="14">
        <v>381.4</v>
      </c>
      <c r="G504" s="14">
        <v>381.6</v>
      </c>
      <c r="H504" s="14">
        <v>401.7</v>
      </c>
    </row>
    <row r="505" spans="1:8" ht="31.5" x14ac:dyDescent="0.25">
      <c r="A505" s="9" t="s">
        <v>670</v>
      </c>
      <c r="B505" s="10" t="s">
        <v>671</v>
      </c>
      <c r="C505" s="11"/>
      <c r="D505" s="10"/>
      <c r="E505" s="10"/>
      <c r="F505" s="14">
        <f>F506</f>
        <v>198.6</v>
      </c>
      <c r="G505" s="14">
        <f t="shared" ref="G505:H505" si="239">G506</f>
        <v>198.6</v>
      </c>
      <c r="H505" s="14">
        <f t="shared" si="239"/>
        <v>209.1</v>
      </c>
    </row>
    <row r="506" spans="1:8" ht="47.25" x14ac:dyDescent="0.25">
      <c r="A506" s="9" t="s">
        <v>672</v>
      </c>
      <c r="B506" s="10" t="s">
        <v>671</v>
      </c>
      <c r="C506" s="11" t="s">
        <v>293</v>
      </c>
      <c r="D506" s="10" t="s">
        <v>19</v>
      </c>
      <c r="E506" s="10" t="s">
        <v>27</v>
      </c>
      <c r="F506" s="14">
        <v>198.6</v>
      </c>
      <c r="G506" s="14">
        <v>198.6</v>
      </c>
      <c r="H506" s="14">
        <v>209.1</v>
      </c>
    </row>
    <row r="507" spans="1:8" ht="31.5" x14ac:dyDescent="0.25">
      <c r="A507" s="9" t="s">
        <v>673</v>
      </c>
      <c r="B507" s="10" t="s">
        <v>674</v>
      </c>
      <c r="C507" s="11"/>
      <c r="D507" s="10"/>
      <c r="E507" s="10"/>
      <c r="F507" s="14">
        <f>F508</f>
        <v>329.2</v>
      </c>
      <c r="G507" s="14">
        <f t="shared" ref="G507:H507" si="240">G508</f>
        <v>329.3</v>
      </c>
      <c r="H507" s="14">
        <f t="shared" si="240"/>
        <v>346.7</v>
      </c>
    </row>
    <row r="508" spans="1:8" ht="47.25" x14ac:dyDescent="0.25">
      <c r="A508" s="9" t="s">
        <v>675</v>
      </c>
      <c r="B508" s="10" t="s">
        <v>674</v>
      </c>
      <c r="C508" s="11" t="s">
        <v>293</v>
      </c>
      <c r="D508" s="10" t="s">
        <v>19</v>
      </c>
      <c r="E508" s="10" t="s">
        <v>27</v>
      </c>
      <c r="F508" s="14">
        <v>329.2</v>
      </c>
      <c r="G508" s="14">
        <v>329.3</v>
      </c>
      <c r="H508" s="14">
        <v>346.7</v>
      </c>
    </row>
    <row r="509" spans="1:8" ht="31.5" x14ac:dyDescent="0.25">
      <c r="A509" s="9" t="s">
        <v>637</v>
      </c>
      <c r="B509" s="10" t="s">
        <v>676</v>
      </c>
      <c r="C509" s="11"/>
      <c r="D509" s="10"/>
      <c r="E509" s="10"/>
      <c r="F509" s="14">
        <f>F510</f>
        <v>323.89999999999998</v>
      </c>
      <c r="G509" s="14">
        <f t="shared" ref="G509:H509" si="241">G510</f>
        <v>324.10000000000002</v>
      </c>
      <c r="H509" s="14">
        <f t="shared" si="241"/>
        <v>341.2</v>
      </c>
    </row>
    <row r="510" spans="1:8" ht="47.25" x14ac:dyDescent="0.25">
      <c r="A510" s="9" t="s">
        <v>639</v>
      </c>
      <c r="B510" s="10" t="s">
        <v>676</v>
      </c>
      <c r="C510" s="11" t="s">
        <v>293</v>
      </c>
      <c r="D510" s="10" t="s">
        <v>19</v>
      </c>
      <c r="E510" s="10" t="s">
        <v>27</v>
      </c>
      <c r="F510" s="14">
        <v>323.89999999999998</v>
      </c>
      <c r="G510" s="14">
        <v>324.10000000000002</v>
      </c>
      <c r="H510" s="14">
        <v>341.2</v>
      </c>
    </row>
    <row r="511" spans="1:8" ht="31.5" x14ac:dyDescent="0.25">
      <c r="A511" s="9" t="s">
        <v>677</v>
      </c>
      <c r="B511" s="10" t="s">
        <v>678</v>
      </c>
      <c r="C511" s="11"/>
      <c r="D511" s="10"/>
      <c r="E511" s="10"/>
      <c r="F511" s="14">
        <f>F512</f>
        <v>1640.6</v>
      </c>
      <c r="G511" s="14">
        <f t="shared" ref="G511:H511" si="242">G512</f>
        <v>1641.2</v>
      </c>
      <c r="H511" s="14">
        <f t="shared" si="242"/>
        <v>1727.8</v>
      </c>
    </row>
    <row r="512" spans="1:8" ht="47.25" x14ac:dyDescent="0.25">
      <c r="A512" s="9" t="s">
        <v>679</v>
      </c>
      <c r="B512" s="10" t="s">
        <v>678</v>
      </c>
      <c r="C512" s="11" t="s">
        <v>293</v>
      </c>
      <c r="D512" s="10" t="s">
        <v>19</v>
      </c>
      <c r="E512" s="10" t="s">
        <v>27</v>
      </c>
      <c r="F512" s="14">
        <v>1640.6</v>
      </c>
      <c r="G512" s="14">
        <v>1641.2</v>
      </c>
      <c r="H512" s="14">
        <v>1727.8</v>
      </c>
    </row>
    <row r="513" spans="1:8" ht="31.5" x14ac:dyDescent="0.25">
      <c r="A513" s="9" t="s">
        <v>680</v>
      </c>
      <c r="B513" s="10" t="s">
        <v>681</v>
      </c>
      <c r="C513" s="11"/>
      <c r="D513" s="10"/>
      <c r="E513" s="10"/>
      <c r="F513" s="14">
        <f>F514</f>
        <v>1588.4</v>
      </c>
      <c r="G513" s="14">
        <f>G514</f>
        <v>1589</v>
      </c>
      <c r="H513" s="14">
        <f>H514</f>
        <v>1672.8</v>
      </c>
    </row>
    <row r="514" spans="1:8" ht="47.25" x14ac:dyDescent="0.25">
      <c r="A514" s="9" t="s">
        <v>682</v>
      </c>
      <c r="B514" s="10" t="s">
        <v>681</v>
      </c>
      <c r="C514" s="11" t="s">
        <v>293</v>
      </c>
      <c r="D514" s="10" t="s">
        <v>19</v>
      </c>
      <c r="E514" s="10" t="s">
        <v>27</v>
      </c>
      <c r="F514" s="14">
        <v>1588.4</v>
      </c>
      <c r="G514" s="14">
        <v>1589</v>
      </c>
      <c r="H514" s="14">
        <v>1672.8</v>
      </c>
    </row>
    <row r="515" spans="1:8" ht="47.25" x14ac:dyDescent="0.25">
      <c r="A515" s="6" t="s">
        <v>683</v>
      </c>
      <c r="B515" s="7" t="s">
        <v>684</v>
      </c>
      <c r="C515" s="5"/>
      <c r="D515" s="7"/>
      <c r="E515" s="7"/>
      <c r="F515" s="13">
        <f>F516</f>
        <v>35370.400000000001</v>
      </c>
      <c r="G515" s="13">
        <f t="shared" ref="G515:H515" si="243">G516</f>
        <v>24601.9</v>
      </c>
      <c r="H515" s="13">
        <f t="shared" si="243"/>
        <v>24601.9</v>
      </c>
    </row>
    <row r="516" spans="1:8" ht="15.75" x14ac:dyDescent="0.25">
      <c r="A516" s="9" t="s">
        <v>685</v>
      </c>
      <c r="B516" s="10" t="s">
        <v>686</v>
      </c>
      <c r="C516" s="11"/>
      <c r="D516" s="10"/>
      <c r="E516" s="10"/>
      <c r="F516" s="14">
        <f>F517+F519</f>
        <v>35370.400000000001</v>
      </c>
      <c r="G516" s="14">
        <f t="shared" ref="G516:H516" si="244">G517+G519</f>
        <v>24601.9</v>
      </c>
      <c r="H516" s="14">
        <f t="shared" si="244"/>
        <v>24601.9</v>
      </c>
    </row>
    <row r="517" spans="1:8" ht="31.5" x14ac:dyDescent="0.25">
      <c r="A517" s="9" t="s">
        <v>687</v>
      </c>
      <c r="B517" s="10" t="s">
        <v>688</v>
      </c>
      <c r="C517" s="11"/>
      <c r="D517" s="10"/>
      <c r="E517" s="10"/>
      <c r="F517" s="14">
        <f>F518</f>
        <v>33601.9</v>
      </c>
      <c r="G517" s="14">
        <f t="shared" ref="G517:H517" si="245">G518</f>
        <v>24601.9</v>
      </c>
      <c r="H517" s="14">
        <f t="shared" si="245"/>
        <v>24601.9</v>
      </c>
    </row>
    <row r="518" spans="1:8" ht="47.25" x14ac:dyDescent="0.25">
      <c r="A518" s="9" t="s">
        <v>689</v>
      </c>
      <c r="B518" s="10" t="s">
        <v>688</v>
      </c>
      <c r="C518" s="11" t="s">
        <v>54</v>
      </c>
      <c r="D518" s="10" t="s">
        <v>19</v>
      </c>
      <c r="E518" s="10" t="s">
        <v>27</v>
      </c>
      <c r="F518" s="14">
        <v>33601.9</v>
      </c>
      <c r="G518" s="14">
        <v>24601.9</v>
      </c>
      <c r="H518" s="14">
        <v>24601.9</v>
      </c>
    </row>
    <row r="519" spans="1:8" ht="31.5" x14ac:dyDescent="0.25">
      <c r="A519" s="9" t="s">
        <v>690</v>
      </c>
      <c r="B519" s="10" t="s">
        <v>691</v>
      </c>
      <c r="C519" s="11"/>
      <c r="D519" s="10"/>
      <c r="E519" s="10"/>
      <c r="F519" s="14">
        <f>F520</f>
        <v>1768.5</v>
      </c>
      <c r="G519" s="14">
        <f t="shared" ref="G519:H519" si="246">G520</f>
        <v>0</v>
      </c>
      <c r="H519" s="14">
        <f t="shared" si="246"/>
        <v>0</v>
      </c>
    </row>
    <row r="520" spans="1:8" ht="47.25" x14ac:dyDescent="0.25">
      <c r="A520" s="9" t="s">
        <v>692</v>
      </c>
      <c r="B520" s="10" t="s">
        <v>691</v>
      </c>
      <c r="C520" s="11" t="s">
        <v>54</v>
      </c>
      <c r="D520" s="10" t="s">
        <v>19</v>
      </c>
      <c r="E520" s="10" t="s">
        <v>27</v>
      </c>
      <c r="F520" s="14">
        <v>1768.5</v>
      </c>
      <c r="G520" s="14">
        <v>0</v>
      </c>
      <c r="H520" s="14">
        <v>0</v>
      </c>
    </row>
    <row r="521" spans="1:8" ht="47.25" x14ac:dyDescent="0.25">
      <c r="A521" s="6" t="s">
        <v>693</v>
      </c>
      <c r="B521" s="7" t="s">
        <v>694</v>
      </c>
      <c r="C521" s="5"/>
      <c r="D521" s="7"/>
      <c r="E521" s="7"/>
      <c r="F521" s="13">
        <f>F522</f>
        <v>570</v>
      </c>
      <c r="G521" s="13">
        <f t="shared" ref="G521:H521" si="247">G522</f>
        <v>0</v>
      </c>
      <c r="H521" s="13">
        <f t="shared" si="247"/>
        <v>0</v>
      </c>
    </row>
    <row r="522" spans="1:8" ht="15.75" x14ac:dyDescent="0.25">
      <c r="A522" s="9" t="s">
        <v>695</v>
      </c>
      <c r="B522" s="10" t="s">
        <v>696</v>
      </c>
      <c r="C522" s="11"/>
      <c r="D522" s="10"/>
      <c r="E522" s="10"/>
      <c r="F522" s="14">
        <f>F523+F525</f>
        <v>570</v>
      </c>
      <c r="G522" s="14">
        <f t="shared" ref="G522:H522" si="248">G523+G525</f>
        <v>0</v>
      </c>
      <c r="H522" s="14">
        <f t="shared" si="248"/>
        <v>0</v>
      </c>
    </row>
    <row r="523" spans="1:8" ht="15.75" x14ac:dyDescent="0.25">
      <c r="A523" s="9" t="s">
        <v>661</v>
      </c>
      <c r="B523" s="10" t="s">
        <v>697</v>
      </c>
      <c r="C523" s="11"/>
      <c r="D523" s="10"/>
      <c r="E523" s="10"/>
      <c r="F523" s="14">
        <f>F524</f>
        <v>95</v>
      </c>
      <c r="G523" s="14">
        <f t="shared" ref="G523:H523" si="249">G524</f>
        <v>0</v>
      </c>
      <c r="H523" s="14">
        <f t="shared" si="249"/>
        <v>0</v>
      </c>
    </row>
    <row r="524" spans="1:8" ht="31.5" x14ac:dyDescent="0.25">
      <c r="A524" s="9" t="s">
        <v>663</v>
      </c>
      <c r="B524" s="10" t="s">
        <v>697</v>
      </c>
      <c r="C524" s="11" t="s">
        <v>54</v>
      </c>
      <c r="D524" s="10" t="s">
        <v>19</v>
      </c>
      <c r="E524" s="10" t="s">
        <v>27</v>
      </c>
      <c r="F524" s="14">
        <v>95</v>
      </c>
      <c r="G524" s="14">
        <v>0</v>
      </c>
      <c r="H524" s="14">
        <v>0</v>
      </c>
    </row>
    <row r="525" spans="1:8" ht="31.5" x14ac:dyDescent="0.25">
      <c r="A525" s="9" t="s">
        <v>690</v>
      </c>
      <c r="B525" s="10" t="s">
        <v>698</v>
      </c>
      <c r="C525" s="11"/>
      <c r="D525" s="10"/>
      <c r="E525" s="10"/>
      <c r="F525" s="14">
        <f>F526</f>
        <v>475</v>
      </c>
      <c r="G525" s="14">
        <f t="shared" ref="G525:H525" si="250">G526</f>
        <v>0</v>
      </c>
      <c r="H525" s="14">
        <f t="shared" si="250"/>
        <v>0</v>
      </c>
    </row>
    <row r="526" spans="1:8" ht="47.25" x14ac:dyDescent="0.25">
      <c r="A526" s="9" t="s">
        <v>692</v>
      </c>
      <c r="B526" s="10" t="s">
        <v>698</v>
      </c>
      <c r="C526" s="11" t="s">
        <v>54</v>
      </c>
      <c r="D526" s="10" t="s">
        <v>19</v>
      </c>
      <c r="E526" s="10" t="s">
        <v>27</v>
      </c>
      <c r="F526" s="14">
        <v>475</v>
      </c>
      <c r="G526" s="14">
        <v>0</v>
      </c>
      <c r="H526" s="14">
        <v>0</v>
      </c>
    </row>
    <row r="527" spans="1:8" ht="31.5" x14ac:dyDescent="0.25">
      <c r="A527" s="6" t="s">
        <v>699</v>
      </c>
      <c r="B527" s="7" t="s">
        <v>700</v>
      </c>
      <c r="C527" s="5"/>
      <c r="D527" s="7"/>
      <c r="E527" s="7"/>
      <c r="F527" s="13">
        <f>F528</f>
        <v>127361.59999999999</v>
      </c>
      <c r="G527" s="13">
        <f t="shared" ref="G527:H527" si="251">G528</f>
        <v>67023.8</v>
      </c>
      <c r="H527" s="13">
        <f t="shared" si="251"/>
        <v>237023.8</v>
      </c>
    </row>
    <row r="528" spans="1:8" ht="15.75" x14ac:dyDescent="0.25">
      <c r="A528" s="9" t="s">
        <v>123</v>
      </c>
      <c r="B528" s="10" t="s">
        <v>701</v>
      </c>
      <c r="C528" s="11"/>
      <c r="D528" s="10"/>
      <c r="E528" s="10"/>
      <c r="F528" s="14">
        <f>F529+F531+F533</f>
        <v>127361.59999999999</v>
      </c>
      <c r="G528" s="14">
        <f t="shared" ref="G528:H528" si="252">G529+G531+G533</f>
        <v>67023.8</v>
      </c>
      <c r="H528" s="14">
        <f t="shared" si="252"/>
        <v>237023.8</v>
      </c>
    </row>
    <row r="529" spans="1:8" ht="31.5" x14ac:dyDescent="0.25">
      <c r="A529" s="9" t="s">
        <v>702</v>
      </c>
      <c r="B529" s="10" t="s">
        <v>703</v>
      </c>
      <c r="C529" s="11"/>
      <c r="D529" s="10"/>
      <c r="E529" s="10"/>
      <c r="F529" s="14">
        <f>F530</f>
        <v>0</v>
      </c>
      <c r="G529" s="14">
        <f t="shared" ref="G529:H529" si="253">G530</f>
        <v>50000</v>
      </c>
      <c r="H529" s="14">
        <f t="shared" si="253"/>
        <v>220000</v>
      </c>
    </row>
    <row r="530" spans="1:8" ht="47.25" x14ac:dyDescent="0.25">
      <c r="A530" s="9" t="s">
        <v>704</v>
      </c>
      <c r="B530" s="10" t="s">
        <v>703</v>
      </c>
      <c r="C530" s="11" t="s">
        <v>128</v>
      </c>
      <c r="D530" s="10" t="s">
        <v>371</v>
      </c>
      <c r="E530" s="10" t="s">
        <v>447</v>
      </c>
      <c r="F530" s="14">
        <v>0</v>
      </c>
      <c r="G530" s="14">
        <v>50000</v>
      </c>
      <c r="H530" s="14">
        <v>220000</v>
      </c>
    </row>
    <row r="531" spans="1:8" ht="15.75" x14ac:dyDescent="0.25">
      <c r="A531" s="9" t="s">
        <v>705</v>
      </c>
      <c r="B531" s="10" t="s">
        <v>706</v>
      </c>
      <c r="C531" s="11"/>
      <c r="D531" s="10"/>
      <c r="E531" s="10"/>
      <c r="F531" s="14">
        <f>F532</f>
        <v>127234.2</v>
      </c>
      <c r="G531" s="14">
        <f t="shared" ref="G531:H531" si="254">G532</f>
        <v>17023.8</v>
      </c>
      <c r="H531" s="14">
        <f t="shared" si="254"/>
        <v>17023.8</v>
      </c>
    </row>
    <row r="532" spans="1:8" ht="31.5" x14ac:dyDescent="0.25">
      <c r="A532" s="9" t="s">
        <v>707</v>
      </c>
      <c r="B532" s="10" t="s">
        <v>706</v>
      </c>
      <c r="C532" s="11" t="s">
        <v>128</v>
      </c>
      <c r="D532" s="10" t="s">
        <v>447</v>
      </c>
      <c r="E532" s="10" t="s">
        <v>447</v>
      </c>
      <c r="F532" s="14">
        <v>127234.2</v>
      </c>
      <c r="G532" s="14">
        <v>17023.8</v>
      </c>
      <c r="H532" s="14">
        <v>17023.8</v>
      </c>
    </row>
    <row r="533" spans="1:8" ht="15.75" x14ac:dyDescent="0.25">
      <c r="A533" s="9" t="s">
        <v>708</v>
      </c>
      <c r="B533" s="10" t="s">
        <v>709</v>
      </c>
      <c r="C533" s="11"/>
      <c r="D533" s="10"/>
      <c r="E533" s="10"/>
      <c r="F533" s="14">
        <f>F534</f>
        <v>127.4</v>
      </c>
      <c r="G533" s="14">
        <f t="shared" ref="G533:H533" si="255">G534</f>
        <v>0</v>
      </c>
      <c r="H533" s="14">
        <f t="shared" si="255"/>
        <v>0</v>
      </c>
    </row>
    <row r="534" spans="1:8" ht="47.25" x14ac:dyDescent="0.25">
      <c r="A534" s="9" t="s">
        <v>710</v>
      </c>
      <c r="B534" s="10" t="s">
        <v>709</v>
      </c>
      <c r="C534" s="11" t="s">
        <v>128</v>
      </c>
      <c r="D534" s="10" t="s">
        <v>447</v>
      </c>
      <c r="E534" s="10" t="s">
        <v>447</v>
      </c>
      <c r="F534" s="14">
        <v>127.4</v>
      </c>
      <c r="G534" s="14">
        <v>0</v>
      </c>
      <c r="H534" s="14">
        <v>0</v>
      </c>
    </row>
    <row r="535" spans="1:8" ht="47.25" x14ac:dyDescent="0.25">
      <c r="A535" s="6" t="s">
        <v>711</v>
      </c>
      <c r="B535" s="7" t="s">
        <v>712</v>
      </c>
      <c r="C535" s="5"/>
      <c r="D535" s="7"/>
      <c r="E535" s="7"/>
      <c r="F535" s="13">
        <f>F536+F538</f>
        <v>955.7</v>
      </c>
      <c r="G535" s="13">
        <f t="shared" ref="G535:H535" si="256">G536+G538</f>
        <v>605.70000000000005</v>
      </c>
      <c r="H535" s="13">
        <f t="shared" si="256"/>
        <v>605.70000000000005</v>
      </c>
    </row>
    <row r="536" spans="1:8" ht="47.25" x14ac:dyDescent="0.25">
      <c r="A536" s="9" t="s">
        <v>713</v>
      </c>
      <c r="B536" s="10" t="s">
        <v>714</v>
      </c>
      <c r="C536" s="11"/>
      <c r="D536" s="10"/>
      <c r="E536" s="10"/>
      <c r="F536" s="14">
        <f>F537</f>
        <v>605.70000000000005</v>
      </c>
      <c r="G536" s="14">
        <f t="shared" ref="G536:H536" si="257">G537</f>
        <v>605.70000000000005</v>
      </c>
      <c r="H536" s="14">
        <f t="shared" si="257"/>
        <v>605.70000000000005</v>
      </c>
    </row>
    <row r="537" spans="1:8" ht="63" x14ac:dyDescent="0.25">
      <c r="A537" s="12" t="s">
        <v>715</v>
      </c>
      <c r="B537" s="10" t="s">
        <v>714</v>
      </c>
      <c r="C537" s="11" t="s">
        <v>54</v>
      </c>
      <c r="D537" s="10" t="s">
        <v>19</v>
      </c>
      <c r="E537" s="10" t="s">
        <v>447</v>
      </c>
      <c r="F537" s="14">
        <v>605.70000000000005</v>
      </c>
      <c r="G537" s="14">
        <v>605.70000000000005</v>
      </c>
      <c r="H537" s="14">
        <v>605.70000000000005</v>
      </c>
    </row>
    <row r="538" spans="1:8" ht="15.75" x14ac:dyDescent="0.25">
      <c r="A538" s="9" t="s">
        <v>716</v>
      </c>
      <c r="B538" s="10" t="s">
        <v>717</v>
      </c>
      <c r="C538" s="11"/>
      <c r="D538" s="10"/>
      <c r="E538" s="10"/>
      <c r="F538" s="14">
        <f>F539</f>
        <v>350</v>
      </c>
      <c r="G538" s="14">
        <f t="shared" ref="G538:H538" si="258">G539</f>
        <v>0</v>
      </c>
      <c r="H538" s="14">
        <f t="shared" si="258"/>
        <v>0</v>
      </c>
    </row>
    <row r="539" spans="1:8" ht="15.75" x14ac:dyDescent="0.25">
      <c r="A539" s="9" t="s">
        <v>661</v>
      </c>
      <c r="B539" s="10" t="s">
        <v>718</v>
      </c>
      <c r="C539" s="11"/>
      <c r="D539" s="10"/>
      <c r="E539" s="10"/>
      <c r="F539" s="14">
        <f>F540</f>
        <v>350</v>
      </c>
      <c r="G539" s="14">
        <f t="shared" ref="G539:H539" si="259">G540</f>
        <v>0</v>
      </c>
      <c r="H539" s="14">
        <f t="shared" si="259"/>
        <v>0</v>
      </c>
    </row>
    <row r="540" spans="1:8" ht="31.5" x14ac:dyDescent="0.25">
      <c r="A540" s="9" t="s">
        <v>663</v>
      </c>
      <c r="B540" s="10" t="s">
        <v>718</v>
      </c>
      <c r="C540" s="11" t="s">
        <v>54</v>
      </c>
      <c r="D540" s="10" t="s">
        <v>211</v>
      </c>
      <c r="E540" s="10" t="s">
        <v>15</v>
      </c>
      <c r="F540" s="14">
        <v>350</v>
      </c>
      <c r="G540" s="14">
        <v>0</v>
      </c>
      <c r="H540" s="14">
        <v>0</v>
      </c>
    </row>
    <row r="541" spans="1:8" ht="47.25" x14ac:dyDescent="0.25">
      <c r="A541" s="6" t="s">
        <v>719</v>
      </c>
      <c r="B541" s="7" t="s">
        <v>720</v>
      </c>
      <c r="C541" s="5"/>
      <c r="D541" s="7"/>
      <c r="E541" s="7"/>
      <c r="F541" s="13">
        <f>F542</f>
        <v>10727.4</v>
      </c>
      <c r="G541" s="13">
        <f t="shared" ref="G541:H541" si="260">G542</f>
        <v>10727.4</v>
      </c>
      <c r="H541" s="13">
        <f t="shared" si="260"/>
        <v>11803.8</v>
      </c>
    </row>
    <row r="542" spans="1:8" ht="15.75" x14ac:dyDescent="0.25">
      <c r="A542" s="9" t="s">
        <v>721</v>
      </c>
      <c r="B542" s="10" t="s">
        <v>722</v>
      </c>
      <c r="C542" s="11"/>
      <c r="D542" s="10"/>
      <c r="E542" s="10"/>
      <c r="F542" s="14">
        <f>F543</f>
        <v>10727.4</v>
      </c>
      <c r="G542" s="14">
        <f t="shared" ref="G542:H542" si="261">G543</f>
        <v>10727.4</v>
      </c>
      <c r="H542" s="14">
        <f t="shared" si="261"/>
        <v>11803.8</v>
      </c>
    </row>
    <row r="543" spans="1:8" ht="15.75" x14ac:dyDescent="0.25">
      <c r="A543" s="9" t="s">
        <v>723</v>
      </c>
      <c r="B543" s="10" t="s">
        <v>724</v>
      </c>
      <c r="C543" s="11"/>
      <c r="D543" s="10"/>
      <c r="E543" s="10"/>
      <c r="F543" s="14">
        <f>F544</f>
        <v>10727.4</v>
      </c>
      <c r="G543" s="14">
        <f t="shared" ref="G543:H543" si="262">G544</f>
        <v>10727.4</v>
      </c>
      <c r="H543" s="14">
        <f t="shared" si="262"/>
        <v>11803.8</v>
      </c>
    </row>
    <row r="544" spans="1:8" ht="31.5" x14ac:dyDescent="0.25">
      <c r="A544" s="9" t="s">
        <v>725</v>
      </c>
      <c r="B544" s="10" t="s">
        <v>724</v>
      </c>
      <c r="C544" s="11" t="s">
        <v>54</v>
      </c>
      <c r="D544" s="10" t="s">
        <v>447</v>
      </c>
      <c r="E544" s="10" t="s">
        <v>15</v>
      </c>
      <c r="F544" s="14">
        <v>10727.4</v>
      </c>
      <c r="G544" s="14">
        <v>10727.4</v>
      </c>
      <c r="H544" s="14">
        <v>11803.8</v>
      </c>
    </row>
    <row r="545" spans="1:8" ht="47.25" x14ac:dyDescent="0.25">
      <c r="A545" s="6" t="s">
        <v>726</v>
      </c>
      <c r="B545" s="7" t="s">
        <v>727</v>
      </c>
      <c r="C545" s="5"/>
      <c r="D545" s="7"/>
      <c r="E545" s="7"/>
      <c r="F545" s="13">
        <f>F546+F549+F552</f>
        <v>3084</v>
      </c>
      <c r="G545" s="13">
        <f t="shared" ref="G545:H545" si="263">G546+G549+G552</f>
        <v>0</v>
      </c>
      <c r="H545" s="13">
        <f t="shared" si="263"/>
        <v>0</v>
      </c>
    </row>
    <row r="546" spans="1:8" ht="15.75" x14ac:dyDescent="0.25">
      <c r="A546" s="9" t="s">
        <v>728</v>
      </c>
      <c r="B546" s="10" t="s">
        <v>729</v>
      </c>
      <c r="C546" s="11"/>
      <c r="D546" s="10"/>
      <c r="E546" s="10"/>
      <c r="F546" s="14">
        <f>F547</f>
        <v>761</v>
      </c>
      <c r="G546" s="14">
        <f t="shared" ref="G546:H546" si="264">G547</f>
        <v>0</v>
      </c>
      <c r="H546" s="14">
        <f t="shared" si="264"/>
        <v>0</v>
      </c>
    </row>
    <row r="547" spans="1:8" ht="15.75" x14ac:dyDescent="0.25">
      <c r="A547" s="9" t="s">
        <v>294</v>
      </c>
      <c r="B547" s="10" t="s">
        <v>730</v>
      </c>
      <c r="C547" s="11"/>
      <c r="D547" s="10"/>
      <c r="E547" s="10"/>
      <c r="F547" s="14">
        <f>F548</f>
        <v>761</v>
      </c>
      <c r="G547" s="14">
        <f t="shared" ref="G547:H547" si="265">G548</f>
        <v>0</v>
      </c>
      <c r="H547" s="14">
        <f t="shared" si="265"/>
        <v>0</v>
      </c>
    </row>
    <row r="548" spans="1:8" ht="31.5" x14ac:dyDescent="0.25">
      <c r="A548" s="9" t="s">
        <v>731</v>
      </c>
      <c r="B548" s="10" t="s">
        <v>730</v>
      </c>
      <c r="C548" s="11" t="s">
        <v>230</v>
      </c>
      <c r="D548" s="10" t="s">
        <v>14</v>
      </c>
      <c r="E548" s="10" t="s">
        <v>15</v>
      </c>
      <c r="F548" s="14">
        <v>761</v>
      </c>
      <c r="G548" s="14">
        <v>0</v>
      </c>
      <c r="H548" s="14">
        <v>0</v>
      </c>
    </row>
    <row r="549" spans="1:8" ht="15.75" x14ac:dyDescent="0.25">
      <c r="A549" s="9" t="s">
        <v>20</v>
      </c>
      <c r="B549" s="10" t="s">
        <v>732</v>
      </c>
      <c r="C549" s="11"/>
      <c r="D549" s="10"/>
      <c r="E549" s="10"/>
      <c r="F549" s="14">
        <f>F550</f>
        <v>823</v>
      </c>
      <c r="G549" s="14">
        <f t="shared" ref="G549:H549" si="266">G550</f>
        <v>0</v>
      </c>
      <c r="H549" s="14">
        <f t="shared" si="266"/>
        <v>0</v>
      </c>
    </row>
    <row r="550" spans="1:8" ht="15.75" x14ac:dyDescent="0.25">
      <c r="A550" s="9" t="s">
        <v>306</v>
      </c>
      <c r="B550" s="10" t="s">
        <v>733</v>
      </c>
      <c r="C550" s="11"/>
      <c r="D550" s="10"/>
      <c r="E550" s="10"/>
      <c r="F550" s="14">
        <f>F551</f>
        <v>823</v>
      </c>
      <c r="G550" s="14">
        <f t="shared" ref="G550:H550" si="267">G551</f>
        <v>0</v>
      </c>
      <c r="H550" s="14">
        <f t="shared" si="267"/>
        <v>0</v>
      </c>
    </row>
    <row r="551" spans="1:8" ht="31.5" x14ac:dyDescent="0.25">
      <c r="A551" s="9" t="s">
        <v>308</v>
      </c>
      <c r="B551" s="10" t="s">
        <v>733</v>
      </c>
      <c r="C551" s="11" t="s">
        <v>230</v>
      </c>
      <c r="D551" s="10" t="s">
        <v>14</v>
      </c>
      <c r="E551" s="10" t="s">
        <v>211</v>
      </c>
      <c r="F551" s="14">
        <v>823</v>
      </c>
      <c r="G551" s="14">
        <v>0</v>
      </c>
      <c r="H551" s="14">
        <v>0</v>
      </c>
    </row>
    <row r="552" spans="1:8" ht="47.25" x14ac:dyDescent="0.25">
      <c r="A552" s="9" t="s">
        <v>734</v>
      </c>
      <c r="B552" s="10" t="s">
        <v>735</v>
      </c>
      <c r="C552" s="11"/>
      <c r="D552" s="10"/>
      <c r="E552" s="10"/>
      <c r="F552" s="14">
        <f>F553</f>
        <v>1500</v>
      </c>
      <c r="G552" s="14">
        <f t="shared" ref="G552:H552" si="268">G553</f>
        <v>0</v>
      </c>
      <c r="H552" s="14">
        <f t="shared" si="268"/>
        <v>0</v>
      </c>
    </row>
    <row r="553" spans="1:8" ht="47.25" x14ac:dyDescent="0.25">
      <c r="A553" s="9" t="s">
        <v>736</v>
      </c>
      <c r="B553" s="10" t="s">
        <v>737</v>
      </c>
      <c r="C553" s="11"/>
      <c r="D553" s="10"/>
      <c r="E553" s="10"/>
      <c r="F553" s="14">
        <f>F554</f>
        <v>1500</v>
      </c>
      <c r="G553" s="14">
        <f t="shared" ref="G553:H553" si="269">G554</f>
        <v>0</v>
      </c>
      <c r="H553" s="14">
        <f t="shared" si="269"/>
        <v>0</v>
      </c>
    </row>
    <row r="554" spans="1:8" ht="78.75" x14ac:dyDescent="0.25">
      <c r="A554" s="12" t="s">
        <v>738</v>
      </c>
      <c r="B554" s="10" t="s">
        <v>737</v>
      </c>
      <c r="C554" s="11" t="s">
        <v>230</v>
      </c>
      <c r="D554" s="10" t="s">
        <v>406</v>
      </c>
      <c r="E554" s="10" t="s">
        <v>38</v>
      </c>
      <c r="F554" s="14">
        <v>1500</v>
      </c>
      <c r="G554" s="14">
        <v>0</v>
      </c>
      <c r="H554" s="14">
        <v>0</v>
      </c>
    </row>
    <row r="555" spans="1:8" ht="31.5" x14ac:dyDescent="0.25">
      <c r="A555" s="6" t="s">
        <v>739</v>
      </c>
      <c r="B555" s="7" t="s">
        <v>740</v>
      </c>
      <c r="C555" s="5"/>
      <c r="D555" s="7"/>
      <c r="E555" s="7"/>
      <c r="F555" s="13">
        <f>F556</f>
        <v>1024.0999999999999</v>
      </c>
      <c r="G555" s="13">
        <f t="shared" ref="G555:H555" si="270">G556</f>
        <v>1024.0999999999999</v>
      </c>
      <c r="H555" s="13">
        <f t="shared" si="270"/>
        <v>1024.0999999999999</v>
      </c>
    </row>
    <row r="556" spans="1:8" ht="31.5" x14ac:dyDescent="0.25">
      <c r="A556" s="9" t="s">
        <v>45</v>
      </c>
      <c r="B556" s="10" t="s">
        <v>741</v>
      </c>
      <c r="C556" s="11"/>
      <c r="D556" s="10"/>
      <c r="E556" s="10"/>
      <c r="F556" s="14">
        <f>F557+F559</f>
        <v>1024.0999999999999</v>
      </c>
      <c r="G556" s="14">
        <f t="shared" ref="G556:H556" si="271">G557+G559</f>
        <v>1024.0999999999999</v>
      </c>
      <c r="H556" s="14">
        <f t="shared" si="271"/>
        <v>1024.0999999999999</v>
      </c>
    </row>
    <row r="557" spans="1:8" ht="15.75" x14ac:dyDescent="0.25">
      <c r="A557" s="9" t="s">
        <v>742</v>
      </c>
      <c r="B557" s="10" t="s">
        <v>743</v>
      </c>
      <c r="C557" s="11"/>
      <c r="D557" s="10"/>
      <c r="E557" s="10"/>
      <c r="F557" s="14">
        <f>F558</f>
        <v>477.9</v>
      </c>
      <c r="G557" s="14">
        <f t="shared" ref="G557:H557" si="272">G558</f>
        <v>477.9</v>
      </c>
      <c r="H557" s="14">
        <f t="shared" si="272"/>
        <v>477.9</v>
      </c>
    </row>
    <row r="558" spans="1:8" ht="31.5" x14ac:dyDescent="0.25">
      <c r="A558" s="9" t="s">
        <v>744</v>
      </c>
      <c r="B558" s="10" t="s">
        <v>743</v>
      </c>
      <c r="C558" s="11" t="s">
        <v>13</v>
      </c>
      <c r="D558" s="10" t="s">
        <v>26</v>
      </c>
      <c r="E558" s="10" t="s">
        <v>38</v>
      </c>
      <c r="F558" s="14">
        <v>477.9</v>
      </c>
      <c r="G558" s="14">
        <v>477.9</v>
      </c>
      <c r="H558" s="14">
        <v>477.9</v>
      </c>
    </row>
    <row r="559" spans="1:8" ht="31.5" x14ac:dyDescent="0.25">
      <c r="A559" s="9" t="s">
        <v>745</v>
      </c>
      <c r="B559" s="10" t="s">
        <v>746</v>
      </c>
      <c r="C559" s="11"/>
      <c r="D559" s="10"/>
      <c r="E559" s="10"/>
      <c r="F559" s="14">
        <f>F560</f>
        <v>546.20000000000005</v>
      </c>
      <c r="G559" s="14">
        <f t="shared" ref="G559:H559" si="273">G560</f>
        <v>546.20000000000005</v>
      </c>
      <c r="H559" s="14">
        <f t="shared" si="273"/>
        <v>546.20000000000005</v>
      </c>
    </row>
    <row r="560" spans="1:8" ht="31.5" x14ac:dyDescent="0.25">
      <c r="A560" s="9" t="s">
        <v>747</v>
      </c>
      <c r="B560" s="10" t="s">
        <v>746</v>
      </c>
      <c r="C560" s="11" t="s">
        <v>13</v>
      </c>
      <c r="D560" s="10" t="s">
        <v>26</v>
      </c>
      <c r="E560" s="10" t="s">
        <v>38</v>
      </c>
      <c r="F560" s="14">
        <v>546.20000000000005</v>
      </c>
      <c r="G560" s="14">
        <v>546.20000000000005</v>
      </c>
      <c r="H560" s="14">
        <v>546.20000000000005</v>
      </c>
    </row>
    <row r="561" spans="1:8" ht="15.75" x14ac:dyDescent="0.25">
      <c r="A561" s="6" t="s">
        <v>748</v>
      </c>
      <c r="B561" s="7"/>
      <c r="C561" s="5"/>
      <c r="D561" s="7"/>
      <c r="E561" s="7"/>
      <c r="F561" s="13">
        <v>0</v>
      </c>
      <c r="G561" s="13">
        <v>11650.2</v>
      </c>
      <c r="H561" s="13">
        <v>24080.400000000001</v>
      </c>
    </row>
  </sheetData>
  <mergeCells count="12">
    <mergeCell ref="E2:H2"/>
    <mergeCell ref="E3:H3"/>
    <mergeCell ref="E1:H1"/>
    <mergeCell ref="A5:H5"/>
    <mergeCell ref="G8:G9"/>
    <mergeCell ref="H8:H9"/>
    <mergeCell ref="A8:A9"/>
    <mergeCell ref="F8:F9"/>
    <mergeCell ref="B8:B9"/>
    <mergeCell ref="C8:C9"/>
    <mergeCell ref="E8:E9"/>
    <mergeCell ref="D8:D9"/>
  </mergeCells>
  <pageMargins left="0.78740157480314965" right="0.39370078740157483" top="0.39370078740157483" bottom="0.39370078740157483" header="0" footer="0"/>
  <pageSetup paperSize="9" scale="57" fitToHeight="0" orientation="portrait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Все года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rep:2.54.0.309</dc:description>
  <cp:lastModifiedBy>nachfin</cp:lastModifiedBy>
  <cp:lastPrinted>2021-11-14T07:46:42Z</cp:lastPrinted>
  <dcterms:created xsi:type="dcterms:W3CDTF">2021-11-14T06:11:59Z</dcterms:created>
  <dcterms:modified xsi:type="dcterms:W3CDTF">2021-12-23T09:35:59Z</dcterms:modified>
</cp:coreProperties>
</file>