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0 год\Уточнение декабрь\"/>
    </mc:Choice>
  </mc:AlternateContent>
  <bookViews>
    <workbookView xWindow="0" yWindow="0" windowWidth="23040" windowHeight="8835"/>
  </bookViews>
  <sheets>
    <sheet name="Все года" sheetId="1" r:id="rId1"/>
  </sheets>
  <calcPr calcId="152511"/>
</workbook>
</file>

<file path=xl/calcChain.xml><?xml version="1.0" encoding="utf-8"?>
<calcChain xmlns="http://schemas.openxmlformats.org/spreadsheetml/2006/main">
  <c r="D59" i="1" l="1"/>
  <c r="D37" i="1"/>
  <c r="D12" i="1"/>
  <c r="F59" i="1" l="1"/>
  <c r="E59" i="1"/>
  <c r="D57" i="1"/>
  <c r="F40" i="1"/>
  <c r="E40" i="1"/>
  <c r="D40" i="1"/>
  <c r="D11" i="1" s="1"/>
  <c r="F23" i="1"/>
  <c r="E23" i="1"/>
  <c r="D23" i="1"/>
  <c r="F21" i="1"/>
  <c r="E21" i="1"/>
  <c r="D21" i="1"/>
  <c r="F12" i="1"/>
  <c r="E12" i="1"/>
  <c r="E26" i="1" l="1"/>
  <c r="F26" i="1"/>
  <c r="D26" i="1"/>
  <c r="E49" i="1" l="1"/>
  <c r="F49" i="1"/>
  <c r="D49" i="1"/>
  <c r="E54" i="1"/>
  <c r="F54" i="1"/>
  <c r="D54" i="1"/>
  <c r="E46" i="1"/>
  <c r="F46" i="1"/>
  <c r="D46" i="1"/>
  <c r="E32" i="1"/>
  <c r="F32" i="1"/>
  <c r="D32" i="1" l="1"/>
  <c r="E37" i="1"/>
  <c r="E11" i="1" s="1"/>
  <c r="F37" i="1"/>
  <c r="F11" i="1"/>
</calcChain>
</file>

<file path=xl/sharedStrings.xml><?xml version="1.0" encoding="utf-8"?>
<sst xmlns="http://schemas.openxmlformats.org/spreadsheetml/2006/main" count="171" uniqueCount="83">
  <si>
    <t xml:space="preserve"> (тыс. руб.)</t>
  </si>
  <si>
    <t>Сумма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</si>
  <si>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</si>
  <si>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</si>
  <si>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</si>
  <si>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</si>
  <si>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</si>
  <si>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</si>
  <si>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</si>
  <si>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</si>
  <si>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</si>
  <si>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</si>
  <si>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</si>
  <si>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</si>
  <si>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</si>
  <si>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</si>
  <si>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</si>
  <si>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</si>
  <si>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</si>
  <si>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</si>
  <si>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</si>
  <si>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</si>
  <si>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</si>
  <si>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</si>
  <si>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</si>
  <si>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</si>
  <si>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</si>
  <si>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</si>
  <si>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</si>
  <si>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</si>
  <si>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</si>
  <si>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</si>
  <si>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</si>
  <si>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</si>
  <si>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</si>
  <si>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</si>
  <si>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</si>
  <si>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</si>
  <si>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</si>
  <si>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</si>
  <si>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</si>
  <si>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</si>
  <si>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</si>
  <si>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</si>
  <si>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</si>
  <si>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</si>
  <si>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</si>
  <si>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</si>
  <si>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</si>
  <si>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</si>
  <si>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</si>
  <si>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</si>
  <si>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</si>
  <si>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</si>
  <si>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</si>
  <si>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</si>
  <si>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</si>
  <si>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</si>
  <si>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</si>
  <si>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</si>
  <si>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</si>
  <si>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</si>
  <si>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</si>
  <si>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</si>
  <si>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</si>
  <si>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</si>
  <si>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</si>
  <si>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</si>
  <si>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</si>
  <si>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Распределение бюджетных ассигнований по разделам и подразделам  классификации расходов бюджетов на 2020 год и на плановый период 2021 и 2022 годов</t>
  </si>
  <si>
    <t>Приложение 8</t>
  </si>
  <si>
    <t>к Решению Собрания депутатов Катав-Ивановского муниципального района "О районном бюджете  на 2020 год и на плановый период 2021 и 2022 годов"</t>
  </si>
  <si>
    <t>Раздел</t>
  </si>
  <si>
    <t>Подраздел</t>
  </si>
  <si>
    <t>2020 год</t>
  </si>
  <si>
    <t>2021 год</t>
  </si>
  <si>
    <t>2022 год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</si>
  <si>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25.12.2019 г. № 430 "О районном бюджете на 2020 год и на  плановый период 2021 и 2022 годов"</t>
  </si>
  <si>
    <t>Обеспечение проведения выборов и референдумов</t>
  </si>
  <si>
    <t>Другие вопросы в области охраны окружающей среды</t>
  </si>
  <si>
    <t>Иные дотации</t>
  </si>
  <si>
    <t>Приложение 6</t>
  </si>
  <si>
    <t xml:space="preserve"> от 28  декабря 2020 г. 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</si>
</sst>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theme="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0" fillId="0" borderId="1" xfId="0" applyBorder="1" applyAlignme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49" fontId="5" fillId="0" borderId="1" xfId="0" applyNumberFormat="1" applyFont="1" applyBorder="1" applyAlignment="1">
      <alignment horizontal="justify" vertical="top" wrapText="1"/>
    </xf>
    <xf numFmtId="0" fontId="0" fillId="0" borderId="1" xfId="0" applyBorder="1" applyAlignment="1">
      <alignment vertical="top"/>
    </xf>
    <xf numFmtId="164" fontId="1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textRotation="90" wrapText="1"/>
    </xf>
    <xf numFmtId="49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showGridLines="0" tabSelected="1" zoomScaleNormal="100" workbookViewId="0">
      <selection activeCell="A3" sqref="A3"/>
    </sheetView>
  </sheetViews>
  <sheetFormatPr defaultRowHeight="10.15" customHeight="1" x14ac:dyDescent="0.25"/>
  <cols>
    <col min="1" max="1" width="82.28515625" customWidth="1"/>
    <col min="2" max="2" width="5.7109375" customWidth="1"/>
    <col min="3" max="3" width="6.140625" customWidth="1"/>
    <col min="4" max="4" width="14" customWidth="1"/>
    <col min="5" max="5" width="13.5703125" customWidth="1"/>
    <col min="6" max="6" width="14.140625" customWidth="1"/>
  </cols>
  <sheetData>
    <row r="1" spans="1:6" ht="20.25" customHeight="1" x14ac:dyDescent="0.25">
      <c r="E1" s="10" t="s">
        <v>81</v>
      </c>
      <c r="F1" s="11"/>
    </row>
    <row r="2" spans="1:6" ht="127.15" customHeight="1" x14ac:dyDescent="0.25">
      <c r="D2" s="12" t="s">
        <v>77</v>
      </c>
      <c r="E2" s="12"/>
      <c r="F2" s="12"/>
    </row>
    <row r="3" spans="1:6" ht="30.6" customHeight="1" x14ac:dyDescent="0.25">
      <c r="D3" s="13" t="s">
        <v>82</v>
      </c>
      <c r="E3" s="14"/>
      <c r="F3" s="14"/>
    </row>
    <row r="4" spans="1:6" ht="18" customHeight="1" x14ac:dyDescent="0.25">
      <c r="E4" s="10" t="s">
        <v>70</v>
      </c>
      <c r="F4" s="11"/>
    </row>
    <row r="5" spans="1:6" ht="64.5" customHeight="1" x14ac:dyDescent="0.25">
      <c r="D5" s="15" t="s">
        <v>71</v>
      </c>
      <c r="E5" s="16"/>
      <c r="F5" s="16"/>
    </row>
    <row r="6" spans="1:6" ht="17.25" customHeight="1" x14ac:dyDescent="0.25">
      <c r="D6" s="13"/>
      <c r="E6" s="14"/>
      <c r="F6" s="14"/>
    </row>
    <row r="7" spans="1:6" ht="46.15" customHeight="1" x14ac:dyDescent="0.25">
      <c r="A7" s="17" t="s">
        <v>69</v>
      </c>
      <c r="B7" s="17"/>
      <c r="C7" s="17"/>
      <c r="D7" s="17"/>
      <c r="E7" s="17"/>
      <c r="F7" s="17"/>
    </row>
    <row r="8" spans="1:6" ht="27" customHeight="1" x14ac:dyDescent="0.25">
      <c r="A8" s="1"/>
      <c r="B8" s="1"/>
      <c r="C8" s="1"/>
      <c r="D8" s="1"/>
      <c r="E8" s="1"/>
      <c r="F8" s="1" t="s">
        <v>0</v>
      </c>
    </row>
    <row r="9" spans="1:6" ht="14.45" customHeight="1" x14ac:dyDescent="0.25">
      <c r="A9" s="20" t="s">
        <v>2</v>
      </c>
      <c r="B9" s="18" t="s">
        <v>72</v>
      </c>
      <c r="C9" s="18" t="s">
        <v>73</v>
      </c>
      <c r="D9" s="21" t="s">
        <v>74</v>
      </c>
      <c r="E9" s="21" t="s">
        <v>75</v>
      </c>
      <c r="F9" s="21" t="s">
        <v>76</v>
      </c>
    </row>
    <row r="10" spans="1:6" ht="47.25" customHeight="1" x14ac:dyDescent="0.25">
      <c r="A10" s="20"/>
      <c r="B10" s="19" t="s">
        <v>3</v>
      </c>
      <c r="C10" s="19" t="s">
        <v>4</v>
      </c>
      <c r="D10" s="20"/>
      <c r="E10" s="20" t="s">
        <v>1</v>
      </c>
      <c r="F10" s="20" t="s">
        <v>1</v>
      </c>
    </row>
    <row r="11" spans="1:6" ht="15.75" x14ac:dyDescent="0.25">
      <c r="A11" s="3" t="s">
        <v>5</v>
      </c>
      <c r="B11" s="2"/>
      <c r="C11" s="2"/>
      <c r="D11" s="8">
        <f>D12+D21+D23+D26+D32+D37+D40+D46+D49+D54+D57+D59</f>
        <v>1805584.8</v>
      </c>
      <c r="E11" s="8">
        <f t="shared" ref="E11:F11" si="0">E12+E21+E23+E26+E32+E37+E40+E46+E49+E54+E57+E59</f>
        <v>1379213.5</v>
      </c>
      <c r="F11" s="8">
        <f t="shared" si="0"/>
        <v>1182645.5000000002</v>
      </c>
    </row>
    <row r="12" spans="1:6" ht="15.75" x14ac:dyDescent="0.25">
      <c r="A12" s="4" t="s">
        <v>6</v>
      </c>
      <c r="B12" s="2" t="s">
        <v>7</v>
      </c>
      <c r="C12" s="2" t="s">
        <v>8</v>
      </c>
      <c r="D12" s="8">
        <f>D13+D14+D15+D16+D17+D19+D20+D18</f>
        <v>99947.599999999991</v>
      </c>
      <c r="E12" s="8">
        <f t="shared" ref="E12:F12" si="1">E13+E14+E15+E16+E17+E19+E20</f>
        <v>77865.899999999994</v>
      </c>
      <c r="F12" s="8">
        <f t="shared" si="1"/>
        <v>78717.400000000009</v>
      </c>
    </row>
    <row r="13" spans="1:6" ht="31.5" x14ac:dyDescent="0.25">
      <c r="A13" s="5" t="s">
        <v>9</v>
      </c>
      <c r="B13" s="6" t="s">
        <v>7</v>
      </c>
      <c r="C13" s="6" t="s">
        <v>10</v>
      </c>
      <c r="D13" s="9">
        <v>1835.9</v>
      </c>
      <c r="E13" s="9">
        <v>1684.9</v>
      </c>
      <c r="F13" s="9">
        <v>1684.9</v>
      </c>
    </row>
    <row r="14" spans="1:6" ht="47.25" x14ac:dyDescent="0.25">
      <c r="A14" s="5" t="s">
        <v>11</v>
      </c>
      <c r="B14" s="6" t="s">
        <v>7</v>
      </c>
      <c r="C14" s="6" t="s">
        <v>12</v>
      </c>
      <c r="D14" s="9">
        <v>4594.2</v>
      </c>
      <c r="E14" s="9">
        <v>3944.8</v>
      </c>
      <c r="F14" s="9">
        <v>3974.8</v>
      </c>
    </row>
    <row r="15" spans="1:6" ht="47.25" x14ac:dyDescent="0.25">
      <c r="A15" s="5" t="s">
        <v>13</v>
      </c>
      <c r="B15" s="6" t="s">
        <v>7</v>
      </c>
      <c r="C15" s="6" t="s">
        <v>14</v>
      </c>
      <c r="D15" s="9">
        <v>40826.199999999997</v>
      </c>
      <c r="E15" s="9">
        <v>36159.5</v>
      </c>
      <c r="F15" s="9">
        <v>37861.4</v>
      </c>
    </row>
    <row r="16" spans="1:6" ht="15.75" x14ac:dyDescent="0.25">
      <c r="A16" s="5" t="s">
        <v>15</v>
      </c>
      <c r="B16" s="6" t="s">
        <v>7</v>
      </c>
      <c r="C16" s="6" t="s">
        <v>16</v>
      </c>
      <c r="D16" s="9">
        <v>3.4</v>
      </c>
      <c r="E16" s="9">
        <v>3.7</v>
      </c>
      <c r="F16" s="9">
        <v>20.8</v>
      </c>
    </row>
    <row r="17" spans="1:6" ht="31.5" x14ac:dyDescent="0.25">
      <c r="A17" s="5" t="s">
        <v>17</v>
      </c>
      <c r="B17" s="6" t="s">
        <v>7</v>
      </c>
      <c r="C17" s="6" t="s">
        <v>18</v>
      </c>
      <c r="D17" s="9">
        <v>27108.1</v>
      </c>
      <c r="E17" s="9">
        <v>21639.599999999999</v>
      </c>
      <c r="F17" s="9">
        <v>21073.1</v>
      </c>
    </row>
    <row r="18" spans="1:6" ht="15.75" x14ac:dyDescent="0.25">
      <c r="A18" s="5" t="s">
        <v>78</v>
      </c>
      <c r="B18" s="6" t="s">
        <v>7</v>
      </c>
      <c r="C18" s="6" t="s">
        <v>45</v>
      </c>
      <c r="D18" s="9">
        <v>1538.3</v>
      </c>
      <c r="E18" s="9"/>
      <c r="F18" s="9"/>
    </row>
    <row r="19" spans="1:6" ht="15.75" x14ac:dyDescent="0.25">
      <c r="A19" s="5" t="s">
        <v>19</v>
      </c>
      <c r="B19" s="6" t="s">
        <v>7</v>
      </c>
      <c r="C19" s="6" t="s">
        <v>20</v>
      </c>
      <c r="D19" s="9">
        <v>274.89999999999998</v>
      </c>
      <c r="E19" s="9"/>
      <c r="F19" s="9"/>
    </row>
    <row r="20" spans="1:6" ht="15.75" x14ac:dyDescent="0.25">
      <c r="A20" s="5" t="s">
        <v>21</v>
      </c>
      <c r="B20" s="6" t="s">
        <v>7</v>
      </c>
      <c r="C20" s="6" t="s">
        <v>22</v>
      </c>
      <c r="D20" s="9">
        <v>23766.6</v>
      </c>
      <c r="E20" s="9">
        <v>14433.4</v>
      </c>
      <c r="F20" s="9">
        <v>14102.4</v>
      </c>
    </row>
    <row r="21" spans="1:6" ht="15.75" x14ac:dyDescent="0.25">
      <c r="A21" s="4" t="s">
        <v>23</v>
      </c>
      <c r="B21" s="2" t="s">
        <v>10</v>
      </c>
      <c r="C21" s="2" t="s">
        <v>8</v>
      </c>
      <c r="D21" s="8">
        <f>D22</f>
        <v>1138.4000000000001</v>
      </c>
      <c r="E21" s="8">
        <f t="shared" ref="E21:F21" si="2">E22</f>
        <v>1037.8</v>
      </c>
      <c r="F21" s="8">
        <f t="shared" si="2"/>
        <v>1089.8</v>
      </c>
    </row>
    <row r="22" spans="1:6" ht="15.75" x14ac:dyDescent="0.25">
      <c r="A22" s="5" t="s">
        <v>24</v>
      </c>
      <c r="B22" s="6" t="s">
        <v>10</v>
      </c>
      <c r="C22" s="6" t="s">
        <v>12</v>
      </c>
      <c r="D22" s="9">
        <v>1138.4000000000001</v>
      </c>
      <c r="E22" s="9">
        <v>1037.8</v>
      </c>
      <c r="F22" s="9">
        <v>1089.8</v>
      </c>
    </row>
    <row r="23" spans="1:6" ht="31.5" x14ac:dyDescent="0.25">
      <c r="A23" s="4" t="s">
        <v>25</v>
      </c>
      <c r="B23" s="2" t="s">
        <v>12</v>
      </c>
      <c r="C23" s="2" t="s">
        <v>8</v>
      </c>
      <c r="D23" s="8">
        <f>D24+D25</f>
        <v>3166.1</v>
      </c>
      <c r="E23" s="8">
        <f t="shared" ref="E23:F23" si="3">E24+E25</f>
        <v>2919</v>
      </c>
      <c r="F23" s="8">
        <f t="shared" si="3"/>
        <v>3034.2</v>
      </c>
    </row>
    <row r="24" spans="1:6" ht="15.75" x14ac:dyDescent="0.25">
      <c r="A24" s="5" t="s">
        <v>26</v>
      </c>
      <c r="B24" s="6" t="s">
        <v>12</v>
      </c>
      <c r="C24" s="6" t="s">
        <v>14</v>
      </c>
      <c r="D24" s="9">
        <v>2972</v>
      </c>
      <c r="E24" s="9">
        <v>2919</v>
      </c>
      <c r="F24" s="9">
        <v>3034.2</v>
      </c>
    </row>
    <row r="25" spans="1:6" ht="31.5" x14ac:dyDescent="0.25">
      <c r="A25" s="5" t="s">
        <v>27</v>
      </c>
      <c r="B25" s="6" t="s">
        <v>12</v>
      </c>
      <c r="C25" s="6" t="s">
        <v>28</v>
      </c>
      <c r="D25" s="9">
        <v>194.1</v>
      </c>
      <c r="E25" s="9">
        <v>0</v>
      </c>
      <c r="F25" s="9">
        <v>0</v>
      </c>
    </row>
    <row r="26" spans="1:6" ht="15.75" x14ac:dyDescent="0.25">
      <c r="A26" s="4" t="s">
        <v>29</v>
      </c>
      <c r="B26" s="2" t="s">
        <v>14</v>
      </c>
      <c r="C26" s="2" t="s">
        <v>8</v>
      </c>
      <c r="D26" s="8">
        <f>SUM(D27:D31)</f>
        <v>87481.099999999991</v>
      </c>
      <c r="E26" s="8">
        <f t="shared" ref="E26:F26" si="4">SUM(E27:E31)</f>
        <v>36441.300000000003</v>
      </c>
      <c r="F26" s="8">
        <f t="shared" si="4"/>
        <v>32653.399999999998</v>
      </c>
    </row>
    <row r="27" spans="1:6" ht="15.75" x14ac:dyDescent="0.25">
      <c r="A27" s="5" t="s">
        <v>30</v>
      </c>
      <c r="B27" s="6" t="s">
        <v>14</v>
      </c>
      <c r="C27" s="6" t="s">
        <v>7</v>
      </c>
      <c r="D27" s="9">
        <v>370.8</v>
      </c>
      <c r="E27" s="9">
        <v>370.8</v>
      </c>
      <c r="F27" s="9">
        <v>370.8</v>
      </c>
    </row>
    <row r="28" spans="1:6" ht="15.75" x14ac:dyDescent="0.25">
      <c r="A28" s="5" t="s">
        <v>31</v>
      </c>
      <c r="B28" s="6" t="s">
        <v>14</v>
      </c>
      <c r="C28" s="6" t="s">
        <v>16</v>
      </c>
      <c r="D28" s="9">
        <v>444</v>
      </c>
      <c r="E28" s="9">
        <v>390</v>
      </c>
      <c r="F28" s="9">
        <v>390</v>
      </c>
    </row>
    <row r="29" spans="1:6" ht="15.75" x14ac:dyDescent="0.25">
      <c r="A29" s="5" t="s">
        <v>32</v>
      </c>
      <c r="B29" s="6" t="s">
        <v>14</v>
      </c>
      <c r="C29" s="6" t="s">
        <v>33</v>
      </c>
      <c r="D29" s="9">
        <v>250.4</v>
      </c>
      <c r="E29" s="9">
        <v>0</v>
      </c>
      <c r="F29" s="9">
        <v>0</v>
      </c>
    </row>
    <row r="30" spans="1:6" ht="15.75" x14ac:dyDescent="0.25">
      <c r="A30" s="5" t="s">
        <v>34</v>
      </c>
      <c r="B30" s="6" t="s">
        <v>14</v>
      </c>
      <c r="C30" s="6" t="s">
        <v>28</v>
      </c>
      <c r="D30" s="9">
        <v>85330.5</v>
      </c>
      <c r="E30" s="9">
        <v>35680.5</v>
      </c>
      <c r="F30" s="9">
        <v>31892.6</v>
      </c>
    </row>
    <row r="31" spans="1:6" ht="15.75" x14ac:dyDescent="0.25">
      <c r="A31" s="5" t="s">
        <v>35</v>
      </c>
      <c r="B31" s="6" t="s">
        <v>14</v>
      </c>
      <c r="C31" s="6" t="s">
        <v>36</v>
      </c>
      <c r="D31" s="9">
        <v>1085.4000000000001</v>
      </c>
      <c r="E31" s="9">
        <v>0</v>
      </c>
      <c r="F31" s="9">
        <v>0</v>
      </c>
    </row>
    <row r="32" spans="1:6" ht="15.75" x14ac:dyDescent="0.25">
      <c r="A32" s="4" t="s">
        <v>37</v>
      </c>
      <c r="B32" s="2" t="s">
        <v>16</v>
      </c>
      <c r="C32" s="2" t="s">
        <v>8</v>
      </c>
      <c r="D32" s="8">
        <f>SUM(D33:D36)</f>
        <v>465949.7</v>
      </c>
      <c r="E32" s="8">
        <f t="shared" ref="E32:F32" si="5">SUM(E33:E36)</f>
        <v>167644.29999999999</v>
      </c>
      <c r="F32" s="8">
        <f t="shared" si="5"/>
        <v>69223.899999999994</v>
      </c>
    </row>
    <row r="33" spans="1:6" ht="15.75" x14ac:dyDescent="0.25">
      <c r="A33" s="5" t="s">
        <v>38</v>
      </c>
      <c r="B33" s="6" t="s">
        <v>16</v>
      </c>
      <c r="C33" s="6" t="s">
        <v>7</v>
      </c>
      <c r="D33" s="9">
        <v>310595.90000000002</v>
      </c>
      <c r="E33" s="9">
        <v>100100.1</v>
      </c>
      <c r="F33" s="9">
        <v>0</v>
      </c>
    </row>
    <row r="34" spans="1:6" ht="15.75" x14ac:dyDescent="0.25">
      <c r="A34" s="5" t="s">
        <v>39</v>
      </c>
      <c r="B34" s="6" t="s">
        <v>16</v>
      </c>
      <c r="C34" s="6" t="s">
        <v>10</v>
      </c>
      <c r="D34" s="9">
        <v>69738.600000000006</v>
      </c>
      <c r="E34" s="9">
        <v>2304.6999999999998</v>
      </c>
      <c r="F34" s="9">
        <v>24255.8</v>
      </c>
    </row>
    <row r="35" spans="1:6" ht="15.75" x14ac:dyDescent="0.25">
      <c r="A35" s="5" t="s">
        <v>40</v>
      </c>
      <c r="B35" s="6" t="s">
        <v>16</v>
      </c>
      <c r="C35" s="6" t="s">
        <v>12</v>
      </c>
      <c r="D35" s="9">
        <v>39821.4</v>
      </c>
      <c r="E35" s="9">
        <v>32856.6</v>
      </c>
      <c r="F35" s="9">
        <v>11776.9</v>
      </c>
    </row>
    <row r="36" spans="1:6" ht="15.75" x14ac:dyDescent="0.25">
      <c r="A36" s="5" t="s">
        <v>41</v>
      </c>
      <c r="B36" s="6" t="s">
        <v>16</v>
      </c>
      <c r="C36" s="6" t="s">
        <v>16</v>
      </c>
      <c r="D36" s="9">
        <v>45793.8</v>
      </c>
      <c r="E36" s="9">
        <v>32382.9</v>
      </c>
      <c r="F36" s="9">
        <v>33191.199999999997</v>
      </c>
    </row>
    <row r="37" spans="1:6" ht="15.75" x14ac:dyDescent="0.25">
      <c r="A37" s="7" t="s">
        <v>42</v>
      </c>
      <c r="B37" s="2" t="s">
        <v>18</v>
      </c>
      <c r="C37" s="2" t="s">
        <v>8</v>
      </c>
      <c r="D37" s="8">
        <f>D38+D39</f>
        <v>3521.3</v>
      </c>
      <c r="E37" s="8">
        <f t="shared" ref="E37:F37" si="6">E38</f>
        <v>20</v>
      </c>
      <c r="F37" s="8">
        <f t="shared" si="6"/>
        <v>0</v>
      </c>
    </row>
    <row r="38" spans="1:6" ht="15.75" x14ac:dyDescent="0.25">
      <c r="A38" s="5" t="s">
        <v>43</v>
      </c>
      <c r="B38" s="6" t="s">
        <v>18</v>
      </c>
      <c r="C38" s="6" t="s">
        <v>12</v>
      </c>
      <c r="D38" s="9">
        <v>2373.9</v>
      </c>
      <c r="E38" s="9">
        <v>20</v>
      </c>
      <c r="F38" s="9">
        <v>0</v>
      </c>
    </row>
    <row r="39" spans="1:6" ht="15.75" x14ac:dyDescent="0.25">
      <c r="A39" s="5" t="s">
        <v>79</v>
      </c>
      <c r="B39" s="6" t="s">
        <v>18</v>
      </c>
      <c r="C39" s="6" t="s">
        <v>16</v>
      </c>
      <c r="D39" s="9">
        <v>1147.4000000000001</v>
      </c>
      <c r="E39" s="9"/>
      <c r="F39" s="9"/>
    </row>
    <row r="40" spans="1:6" ht="15.75" x14ac:dyDescent="0.25">
      <c r="A40" s="4" t="s">
        <v>44</v>
      </c>
      <c r="B40" s="2" t="s">
        <v>45</v>
      </c>
      <c r="C40" s="2" t="s">
        <v>8</v>
      </c>
      <c r="D40" s="8">
        <f>D41+D42+D43+D44+D45</f>
        <v>557808.80000000005</v>
      </c>
      <c r="E40" s="8">
        <f t="shared" ref="E40:F40" si="7">E41+E42+E43+E44+E45</f>
        <v>502234.7</v>
      </c>
      <c r="F40" s="8">
        <f t="shared" si="7"/>
        <v>504631.20000000007</v>
      </c>
    </row>
    <row r="41" spans="1:6" ht="15.75" x14ac:dyDescent="0.25">
      <c r="A41" s="5" t="s">
        <v>46</v>
      </c>
      <c r="B41" s="6" t="s">
        <v>45</v>
      </c>
      <c r="C41" s="6" t="s">
        <v>7</v>
      </c>
      <c r="D41" s="9">
        <v>189566.7</v>
      </c>
      <c r="E41" s="9">
        <v>174461</v>
      </c>
      <c r="F41" s="9">
        <v>174370.5</v>
      </c>
    </row>
    <row r="42" spans="1:6" ht="15.75" x14ac:dyDescent="0.25">
      <c r="A42" s="5" t="s">
        <v>47</v>
      </c>
      <c r="B42" s="6" t="s">
        <v>45</v>
      </c>
      <c r="C42" s="6" t="s">
        <v>10</v>
      </c>
      <c r="D42" s="9">
        <v>313818.7</v>
      </c>
      <c r="E42" s="9">
        <v>287918</v>
      </c>
      <c r="F42" s="9">
        <v>279466.40000000002</v>
      </c>
    </row>
    <row r="43" spans="1:6" ht="15.75" x14ac:dyDescent="0.25">
      <c r="A43" s="5" t="s">
        <v>48</v>
      </c>
      <c r="B43" s="6" t="s">
        <v>45</v>
      </c>
      <c r="C43" s="6" t="s">
        <v>12</v>
      </c>
      <c r="D43" s="9">
        <v>31276.5</v>
      </c>
      <c r="E43" s="9">
        <v>20929.099999999999</v>
      </c>
      <c r="F43" s="9">
        <v>31867.7</v>
      </c>
    </row>
    <row r="44" spans="1:6" ht="15.75" x14ac:dyDescent="0.25">
      <c r="A44" s="5" t="s">
        <v>49</v>
      </c>
      <c r="B44" s="6" t="s">
        <v>45</v>
      </c>
      <c r="C44" s="6" t="s">
        <v>45</v>
      </c>
      <c r="D44" s="9">
        <v>1658.6</v>
      </c>
      <c r="E44" s="9">
        <v>1945.9</v>
      </c>
      <c r="F44" s="9">
        <v>1945.9</v>
      </c>
    </row>
    <row r="45" spans="1:6" ht="15.75" x14ac:dyDescent="0.25">
      <c r="A45" s="5" t="s">
        <v>50</v>
      </c>
      <c r="B45" s="6" t="s">
        <v>45</v>
      </c>
      <c r="C45" s="6" t="s">
        <v>28</v>
      </c>
      <c r="D45" s="9">
        <v>21488.3</v>
      </c>
      <c r="E45" s="9">
        <v>16980.7</v>
      </c>
      <c r="F45" s="9">
        <v>16980.7</v>
      </c>
    </row>
    <row r="46" spans="1:6" ht="15.75" x14ac:dyDescent="0.25">
      <c r="A46" s="4" t="s">
        <v>51</v>
      </c>
      <c r="B46" s="2" t="s">
        <v>33</v>
      </c>
      <c r="C46" s="2" t="s">
        <v>8</v>
      </c>
      <c r="D46" s="8">
        <f>SUM(D47:D48)</f>
        <v>85634</v>
      </c>
      <c r="E46" s="8">
        <f t="shared" ref="E46:F46" si="8">SUM(E47:E48)</f>
        <v>55987.1</v>
      </c>
      <c r="F46" s="8">
        <f t="shared" si="8"/>
        <v>45098.6</v>
      </c>
    </row>
    <row r="47" spans="1:6" ht="15.75" x14ac:dyDescent="0.25">
      <c r="A47" s="5" t="s">
        <v>52</v>
      </c>
      <c r="B47" s="6" t="s">
        <v>33</v>
      </c>
      <c r="C47" s="6" t="s">
        <v>7</v>
      </c>
      <c r="D47" s="9">
        <v>50598.1</v>
      </c>
      <c r="E47" s="9">
        <v>14720.4</v>
      </c>
      <c r="F47" s="9">
        <v>31380.5</v>
      </c>
    </row>
    <row r="48" spans="1:6" ht="15.75" x14ac:dyDescent="0.25">
      <c r="A48" s="5" t="s">
        <v>53</v>
      </c>
      <c r="B48" s="6" t="s">
        <v>33</v>
      </c>
      <c r="C48" s="6" t="s">
        <v>14</v>
      </c>
      <c r="D48" s="9">
        <v>35035.9</v>
      </c>
      <c r="E48" s="9">
        <v>41266.699999999997</v>
      </c>
      <c r="F48" s="9">
        <v>13718.1</v>
      </c>
    </row>
    <row r="49" spans="1:6" ht="15.75" x14ac:dyDescent="0.25">
      <c r="A49" s="4" t="s">
        <v>54</v>
      </c>
      <c r="B49" s="2" t="s">
        <v>55</v>
      </c>
      <c r="C49" s="2" t="s">
        <v>8</v>
      </c>
      <c r="D49" s="8">
        <f>SUM(D50:D53)</f>
        <v>322427.3</v>
      </c>
      <c r="E49" s="8">
        <f t="shared" ref="E49:F49" si="9">SUM(E50:E53)</f>
        <v>318840.60000000003</v>
      </c>
      <c r="F49" s="8">
        <f t="shared" si="9"/>
        <v>325239.10000000003</v>
      </c>
    </row>
    <row r="50" spans="1:6" ht="15.75" x14ac:dyDescent="0.25">
      <c r="A50" s="5" t="s">
        <v>56</v>
      </c>
      <c r="B50" s="6" t="s">
        <v>55</v>
      </c>
      <c r="C50" s="6" t="s">
        <v>10</v>
      </c>
      <c r="D50" s="9">
        <v>52772.5</v>
      </c>
      <c r="E50" s="9">
        <v>48867.199999999997</v>
      </c>
      <c r="F50" s="9">
        <v>49051.7</v>
      </c>
    </row>
    <row r="51" spans="1:6" ht="15.75" x14ac:dyDescent="0.25">
      <c r="A51" s="5" t="s">
        <v>57</v>
      </c>
      <c r="B51" s="6" t="s">
        <v>55</v>
      </c>
      <c r="C51" s="6" t="s">
        <v>12</v>
      </c>
      <c r="D51" s="9">
        <v>169121.7</v>
      </c>
      <c r="E51" s="9">
        <v>174918.5</v>
      </c>
      <c r="F51" s="9">
        <v>180137.3</v>
      </c>
    </row>
    <row r="52" spans="1:6" ht="15.75" x14ac:dyDescent="0.25">
      <c r="A52" s="5" t="s">
        <v>58</v>
      </c>
      <c r="B52" s="6" t="s">
        <v>55</v>
      </c>
      <c r="C52" s="6" t="s">
        <v>14</v>
      </c>
      <c r="D52" s="9">
        <v>83553.3</v>
      </c>
      <c r="E52" s="9">
        <v>81719.5</v>
      </c>
      <c r="F52" s="9">
        <v>82714.7</v>
      </c>
    </row>
    <row r="53" spans="1:6" ht="15.75" x14ac:dyDescent="0.25">
      <c r="A53" s="5" t="s">
        <v>59</v>
      </c>
      <c r="B53" s="6" t="s">
        <v>55</v>
      </c>
      <c r="C53" s="6" t="s">
        <v>18</v>
      </c>
      <c r="D53" s="9">
        <v>16979.8</v>
      </c>
      <c r="E53" s="9">
        <v>13335.4</v>
      </c>
      <c r="F53" s="9">
        <v>13335.4</v>
      </c>
    </row>
    <row r="54" spans="1:6" ht="15.75" x14ac:dyDescent="0.25">
      <c r="A54" s="4" t="s">
        <v>60</v>
      </c>
      <c r="B54" s="2" t="s">
        <v>20</v>
      </c>
      <c r="C54" s="2" t="s">
        <v>8</v>
      </c>
      <c r="D54" s="8">
        <f>SUM(D55:D56)</f>
        <v>25639.399999999998</v>
      </c>
      <c r="E54" s="8">
        <f t="shared" ref="E54:F54" si="10">SUM(E55:E56)</f>
        <v>162796.6</v>
      </c>
      <c r="F54" s="8">
        <f t="shared" si="10"/>
        <v>69846.8</v>
      </c>
    </row>
    <row r="55" spans="1:6" ht="15.75" x14ac:dyDescent="0.25">
      <c r="A55" s="5" t="s">
        <v>61</v>
      </c>
      <c r="B55" s="6" t="s">
        <v>20</v>
      </c>
      <c r="C55" s="6" t="s">
        <v>10</v>
      </c>
      <c r="D55" s="9">
        <v>19293.099999999999</v>
      </c>
      <c r="E55" s="9">
        <v>156935.4</v>
      </c>
      <c r="F55" s="9">
        <v>63850.1</v>
      </c>
    </row>
    <row r="56" spans="1:6" ht="15.75" x14ac:dyDescent="0.25">
      <c r="A56" s="5" t="s">
        <v>62</v>
      </c>
      <c r="B56" s="6" t="s">
        <v>20</v>
      </c>
      <c r="C56" s="6" t="s">
        <v>16</v>
      </c>
      <c r="D56" s="9">
        <v>6346.3</v>
      </c>
      <c r="E56" s="9">
        <v>5861.2</v>
      </c>
      <c r="F56" s="9">
        <v>5996.7</v>
      </c>
    </row>
    <row r="57" spans="1:6" ht="15.75" x14ac:dyDescent="0.25">
      <c r="A57" s="4" t="s">
        <v>63</v>
      </c>
      <c r="B57" s="2" t="s">
        <v>36</v>
      </c>
      <c r="C57" s="2" t="s">
        <v>8</v>
      </c>
      <c r="D57" s="8">
        <f>D58</f>
        <v>1500</v>
      </c>
      <c r="E57" s="8"/>
      <c r="F57" s="8"/>
    </row>
    <row r="58" spans="1:6" ht="15.75" x14ac:dyDescent="0.25">
      <c r="A58" s="5" t="s">
        <v>64</v>
      </c>
      <c r="B58" s="6" t="s">
        <v>36</v>
      </c>
      <c r="C58" s="6" t="s">
        <v>10</v>
      </c>
      <c r="D58" s="9">
        <v>1500</v>
      </c>
      <c r="E58" s="9"/>
      <c r="F58" s="9"/>
    </row>
    <row r="59" spans="1:6" ht="38.25" customHeight="1" x14ac:dyDescent="0.25">
      <c r="A59" s="4" t="s">
        <v>65</v>
      </c>
      <c r="B59" s="2" t="s">
        <v>66</v>
      </c>
      <c r="C59" s="2" t="s">
        <v>8</v>
      </c>
      <c r="D59" s="8">
        <f>D60+D62+D61</f>
        <v>151371.1</v>
      </c>
      <c r="E59" s="8">
        <f t="shared" ref="E59:F59" si="11">E60+E62</f>
        <v>53426.2</v>
      </c>
      <c r="F59" s="8">
        <f t="shared" si="11"/>
        <v>53111.1</v>
      </c>
    </row>
    <row r="60" spans="1:6" ht="31.5" x14ac:dyDescent="0.25">
      <c r="A60" s="5" t="s">
        <v>67</v>
      </c>
      <c r="B60" s="6" t="s">
        <v>66</v>
      </c>
      <c r="C60" s="6" t="s">
        <v>7</v>
      </c>
      <c r="D60" s="9">
        <v>22039</v>
      </c>
      <c r="E60" s="9">
        <v>17631</v>
      </c>
      <c r="F60" s="9">
        <v>17631</v>
      </c>
    </row>
    <row r="61" spans="1:6" ht="15.75" x14ac:dyDescent="0.25">
      <c r="A61" s="5" t="s">
        <v>80</v>
      </c>
      <c r="B61" s="6" t="s">
        <v>66</v>
      </c>
      <c r="C61" s="6" t="s">
        <v>7</v>
      </c>
      <c r="D61" s="9">
        <v>52925.4</v>
      </c>
      <c r="E61" s="9"/>
      <c r="F61" s="9"/>
    </row>
    <row r="62" spans="1:6" ht="15.75" x14ac:dyDescent="0.25">
      <c r="A62" s="5" t="s">
        <v>68</v>
      </c>
      <c r="B62" s="6" t="s">
        <v>66</v>
      </c>
      <c r="C62" s="6" t="s">
        <v>12</v>
      </c>
      <c r="D62" s="9">
        <v>76406.7</v>
      </c>
      <c r="E62" s="9">
        <v>35795.199999999997</v>
      </c>
      <c r="F62" s="9">
        <v>35480.1</v>
      </c>
    </row>
    <row r="63" spans="1:6" ht="15" x14ac:dyDescent="0.25"/>
  </sheetData>
  <mergeCells count="13">
    <mergeCell ref="A7:F7"/>
    <mergeCell ref="C9:C10"/>
    <mergeCell ref="B9:B10"/>
    <mergeCell ref="A9:A10"/>
    <mergeCell ref="D9:D10"/>
    <mergeCell ref="F9:F10"/>
    <mergeCell ref="E9:E10"/>
    <mergeCell ref="E1:F1"/>
    <mergeCell ref="D2:F2"/>
    <mergeCell ref="D3:F3"/>
    <mergeCell ref="E4:F4"/>
    <mergeCell ref="D6:F6"/>
    <mergeCell ref="D5:F5"/>
  </mergeCells>
  <pageMargins left="0.78740157480314965" right="0.39370078740157483" top="0.59055118110236227" bottom="0.39370078740157483" header="0.39370078740157483" footer="0.39370078740157483"/>
  <pageSetup paperSize="9" scale="66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rep:2.48.0.215</dc:description>
  <cp:lastModifiedBy>FINRESURS1</cp:lastModifiedBy>
  <cp:lastPrinted>2019-12-26T04:47:13Z</cp:lastPrinted>
  <dcterms:created xsi:type="dcterms:W3CDTF">2019-11-18T09:00:49Z</dcterms:created>
  <dcterms:modified xsi:type="dcterms:W3CDTF">2020-12-28T09:20:39Z</dcterms:modified>
</cp:coreProperties>
</file>