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Лист1" sheetId="1" r:id="rId1"/>
  </sheets>
  <definedNames>
    <definedName name="_xlnm.Print_Area" localSheetId="0">Лист1!$A$1:$L$351</definedName>
  </definedNames>
  <calcPr calcId="152511"/>
</workbook>
</file>

<file path=xl/calcChain.xml><?xml version="1.0" encoding="utf-8"?>
<calcChain xmlns="http://schemas.openxmlformats.org/spreadsheetml/2006/main">
  <c r="G274" i="1" l="1"/>
  <c r="H274" i="1"/>
  <c r="I274" i="1"/>
  <c r="J274" i="1"/>
  <c r="K274" i="1"/>
  <c r="G224" i="1"/>
  <c r="H224" i="1"/>
  <c r="I224" i="1"/>
  <c r="J224" i="1"/>
  <c r="K224" i="1"/>
  <c r="G200" i="1"/>
  <c r="H200" i="1"/>
  <c r="I200" i="1"/>
  <c r="J200" i="1"/>
  <c r="K200" i="1"/>
  <c r="G146" i="1"/>
  <c r="H146" i="1"/>
  <c r="I146" i="1"/>
  <c r="J146" i="1"/>
  <c r="K146" i="1"/>
  <c r="F118" i="1"/>
  <c r="G119" i="1"/>
  <c r="H119" i="1"/>
  <c r="I119" i="1"/>
  <c r="J119" i="1"/>
  <c r="K119" i="1"/>
  <c r="F56" i="1" l="1"/>
  <c r="F57" i="1"/>
  <c r="F55" i="1"/>
  <c r="I59" i="1"/>
  <c r="H59" i="1"/>
  <c r="G59" i="1"/>
  <c r="F349" i="1" l="1"/>
  <c r="K350" i="1"/>
  <c r="J350" i="1"/>
  <c r="I350" i="1"/>
  <c r="H350" i="1"/>
  <c r="G350" i="1"/>
  <c r="F256" i="1"/>
  <c r="F257" i="1"/>
  <c r="F258" i="1"/>
  <c r="J265" i="1"/>
  <c r="I265" i="1"/>
  <c r="H265" i="1"/>
  <c r="G265" i="1"/>
  <c r="F264" i="1"/>
  <c r="K265" i="1"/>
  <c r="F305" i="1"/>
  <c r="K306" i="1"/>
  <c r="J306" i="1"/>
  <c r="I306" i="1"/>
  <c r="H306" i="1"/>
  <c r="G306" i="1"/>
  <c r="F317" i="1"/>
  <c r="K318" i="1"/>
  <c r="J318" i="1"/>
  <c r="I318" i="1"/>
  <c r="H318" i="1"/>
  <c r="G318" i="1"/>
  <c r="F77" i="1" l="1"/>
  <c r="K78" i="1"/>
  <c r="J78" i="1"/>
  <c r="I78" i="1"/>
  <c r="H78" i="1"/>
  <c r="G78" i="1"/>
  <c r="F242" i="1"/>
  <c r="K243" i="1"/>
  <c r="J243" i="1"/>
  <c r="I243" i="1"/>
  <c r="H243" i="1"/>
  <c r="G243" i="1"/>
  <c r="F116" i="1"/>
  <c r="F117" i="1"/>
  <c r="F221" i="1"/>
  <c r="F19" i="1"/>
  <c r="K20" i="1"/>
  <c r="I20" i="1"/>
  <c r="H20" i="1"/>
  <c r="G20" i="1"/>
  <c r="F168" i="1"/>
  <c r="K169" i="1"/>
  <c r="J169" i="1"/>
  <c r="I169" i="1"/>
  <c r="H169" i="1"/>
  <c r="G169" i="1"/>
  <c r="F115" i="1" l="1"/>
  <c r="F114" i="1"/>
  <c r="J39" i="1" l="1"/>
  <c r="J18" i="1" l="1"/>
  <c r="F18" i="1" l="1"/>
  <c r="J20" i="1"/>
  <c r="F234" i="1"/>
  <c r="F205" i="1"/>
  <c r="F152" i="1"/>
  <c r="F153" i="1"/>
  <c r="F113" i="1"/>
  <c r="F8" i="1"/>
  <c r="F226" i="1" l="1"/>
  <c r="J59" i="1"/>
  <c r="F43" i="1" l="1"/>
  <c r="K39" i="1" l="1"/>
  <c r="I39" i="1"/>
  <c r="F38" i="1"/>
  <c r="F37" i="1"/>
  <c r="H39" i="1"/>
  <c r="G39" i="1"/>
  <c r="I255" i="1" l="1"/>
  <c r="F7" i="1"/>
  <c r="F6" i="1"/>
  <c r="F307" i="1"/>
  <c r="F167" i="1" l="1"/>
  <c r="F61" i="1" l="1"/>
  <c r="F276" i="1" l="1"/>
  <c r="F277" i="1" l="1"/>
  <c r="F280" i="1"/>
  <c r="F288" i="1" l="1"/>
  <c r="F272" i="1" l="1"/>
  <c r="F271" i="1"/>
  <c r="F270" i="1"/>
  <c r="F269" i="1"/>
  <c r="F348" i="1"/>
  <c r="F263" i="1"/>
  <c r="F262" i="1"/>
  <c r="F261" i="1"/>
  <c r="F253" i="1"/>
  <c r="F252" i="1"/>
  <c r="F251" i="1"/>
  <c r="K255" i="1"/>
  <c r="J255" i="1"/>
  <c r="H255" i="1"/>
  <c r="G255" i="1"/>
  <c r="F241" i="1" l="1"/>
  <c r="F240" i="1"/>
  <c r="F239" i="1"/>
  <c r="F238" i="1"/>
  <c r="F237" i="1"/>
  <c r="F236" i="1"/>
  <c r="F235" i="1"/>
  <c r="F220" i="1"/>
  <c r="F219" i="1"/>
  <c r="F218" i="1"/>
  <c r="F184" i="1"/>
  <c r="F195" i="1"/>
  <c r="F194" i="1"/>
  <c r="F193" i="1"/>
  <c r="F192" i="1"/>
  <c r="F191" i="1"/>
  <c r="F190" i="1"/>
  <c r="F189" i="1"/>
  <c r="F188" i="1"/>
  <c r="F187" i="1"/>
  <c r="F186" i="1"/>
  <c r="F185" i="1"/>
  <c r="F137" i="1"/>
  <c r="F142" i="1"/>
  <c r="F141" i="1"/>
  <c r="F140" i="1"/>
  <c r="F139" i="1"/>
  <c r="F121" i="1"/>
  <c r="F112" i="1"/>
  <c r="F111" i="1"/>
  <c r="F110" i="1"/>
  <c r="F76" i="1" l="1"/>
  <c r="F75" i="1"/>
  <c r="F74" i="1"/>
  <c r="F58" i="1"/>
  <c r="F54" i="1"/>
  <c r="F53" i="1"/>
  <c r="K59" i="1"/>
  <c r="F124" i="1" l="1"/>
  <c r="F136" i="1"/>
  <c r="F138" i="1" l="1"/>
  <c r="F52" i="1" l="1"/>
  <c r="F267" i="1" l="1"/>
  <c r="F170" i="1" l="1"/>
  <c r="F95" i="1" l="1"/>
  <c r="F182" i="1"/>
  <c r="F132" i="1" l="1"/>
  <c r="F28" i="1" l="1"/>
  <c r="F248" i="1" l="1"/>
  <c r="F176" i="1" l="1"/>
  <c r="F175" i="1"/>
  <c r="F171" i="1"/>
  <c r="F162" i="1"/>
  <c r="F135" i="1" l="1"/>
  <c r="F125" i="1"/>
  <c r="F73" i="1" l="1"/>
  <c r="F70" i="1"/>
  <c r="F66" i="1"/>
  <c r="F78" i="1" s="1"/>
  <c r="F50" i="1"/>
  <c r="F40" i="1"/>
  <c r="F35" i="1"/>
  <c r="F34" i="1"/>
  <c r="F31" i="1"/>
  <c r="F25" i="1"/>
  <c r="F21" i="1"/>
  <c r="F213" i="1" l="1"/>
  <c r="F212" i="1"/>
  <c r="F211" i="1"/>
  <c r="F210" i="1"/>
  <c r="F217" i="1"/>
  <c r="F215" i="1"/>
  <c r="F26" i="1" l="1"/>
  <c r="F39" i="1" s="1"/>
  <c r="F208" i="1" l="1"/>
  <c r="F309" i="1" l="1"/>
  <c r="F318" i="1" s="1"/>
  <c r="F287" i="1"/>
  <c r="F284" i="1"/>
  <c r="F260" i="1"/>
  <c r="F101" i="1"/>
  <c r="F98" i="1"/>
  <c r="F93" i="1"/>
  <c r="F79" i="1"/>
  <c r="F99" i="1"/>
  <c r="F100" i="1"/>
  <c r="F105" i="1"/>
  <c r="I351" i="1"/>
  <c r="F47" i="1" l="1"/>
  <c r="F46" i="1"/>
  <c r="F45" i="1"/>
  <c r="F42" i="1"/>
  <c r="F59" i="1" s="1"/>
  <c r="F216" i="1"/>
  <c r="F151" i="1"/>
  <c r="F169" i="1" s="1"/>
  <c r="F294" i="1" l="1"/>
  <c r="F214" i="1" l="1"/>
  <c r="F9" i="1" l="1"/>
  <c r="F10" i="1" l="1"/>
  <c r="F20" i="1" s="1"/>
  <c r="F231" i="1" l="1"/>
  <c r="F243" i="1" s="1"/>
  <c r="F172" i="1" l="1"/>
  <c r="F200" i="1" s="1"/>
  <c r="F120" i="1" l="1"/>
  <c r="F347" i="1" l="1"/>
  <c r="F350" i="1" s="1"/>
  <c r="F303" i="1"/>
  <c r="F134" i="1" l="1"/>
  <c r="F122" i="1"/>
  <c r="F146" i="1" s="1"/>
  <c r="F293" i="1" l="1"/>
  <c r="F266" i="1" l="1"/>
  <c r="F274" i="1" s="1"/>
  <c r="F259" i="1"/>
  <c r="F265" i="1" s="1"/>
  <c r="F207" i="1" l="1"/>
  <c r="F224" i="1" s="1"/>
  <c r="F109" i="1" l="1"/>
  <c r="F250" i="1" l="1"/>
  <c r="F255" i="1" s="1"/>
  <c r="G351" i="1" l="1"/>
  <c r="H351" i="1"/>
  <c r="F104" i="1" l="1"/>
  <c r="F102" i="1"/>
  <c r="F106" i="1" l="1"/>
  <c r="F107" i="1"/>
  <c r="F108" i="1"/>
  <c r="F297" i="1"/>
  <c r="F306" i="1" s="1"/>
  <c r="F119" i="1" l="1"/>
  <c r="J351" i="1"/>
  <c r="K351" i="1" l="1"/>
  <c r="F351" i="1"/>
</calcChain>
</file>

<file path=xl/sharedStrings.xml><?xml version="1.0" encoding="utf-8"?>
<sst xmlns="http://schemas.openxmlformats.org/spreadsheetml/2006/main" count="1026" uniqueCount="635">
  <si>
    <t>Проведение инвентаризации брошенных, сгоревших, разрушенных домовладений в микрорайоне «Веселовка» и принятие мер по ликвидации или восстановлению указанных домовладений</t>
  </si>
  <si>
    <t>Организация бесплатной перевозки учащихся независимо от возраста</t>
  </si>
  <si>
    <t>Меркурьева Г.Г.</t>
  </si>
  <si>
    <t>Строительство приюта для бездомных животных, соответствующего требованиям действующего законодательства, за чертой г. Катав-Ивановска</t>
  </si>
  <si>
    <t>Асфальтирование дороги, ведущей в село Орловка и выезд из с. Орловка в г. Усть-Катав.</t>
  </si>
  <si>
    <t>Асфальтирование внутрисельских дорог в с. Орловка.</t>
  </si>
  <si>
    <t>Газификация с. Орловка.</t>
  </si>
  <si>
    <t>Мельзак Л.М.</t>
  </si>
  <si>
    <t>Обустройство электроосвещения лестничного каскада от МКУ Центр помощи детям</t>
  </si>
  <si>
    <t>Обустройство лестничного каскада по ул. Красноармейская, д.49</t>
  </si>
  <si>
    <t xml:space="preserve">Капитальный ремонт автомобильной дороги с обустройством пешеходной зоны по ул.Майская от дома №56 до ул.Гагарина №6. </t>
  </si>
  <si>
    <t>Решетов А.С.</t>
  </si>
  <si>
    <t xml:space="preserve">Установка (либо замена неработающих) светильников у домов №  22, 25, 29, 31, 33 по ул. Салова, у дома № 12  пер. Солоцкий. </t>
  </si>
  <si>
    <t>Капитальный ремонт клуба с.Верх-Катавка.</t>
  </si>
  <si>
    <t>Асфальтирование областной дороги г.Катав-Ивановск - с.Верх-Катавка</t>
  </si>
  <si>
    <t>Ежегодное грейдирование дороги в с.Верх-Катавка с последующей отсыпкой</t>
  </si>
  <si>
    <t>Строительство автодороги от с.Бедярыш Челябинской области до с.Мулдакаево Республики Башкортостан.</t>
  </si>
  <si>
    <t>Ежегодное грейдирование дороги в с.Лемеза с последующей отсыпкой</t>
  </si>
  <si>
    <t>Ежегодное грейдирование дороги до кладбища в с.Лемеза с последующей отсыпкой.</t>
  </si>
  <si>
    <t>Очистка и ограждение кладбища в с.Лемеза.</t>
  </si>
  <si>
    <t>Ремонт деревянного моста через реку в с.Лемеза.</t>
  </si>
  <si>
    <t>Чистка и ремонт колодцев в с.Лемеза.</t>
  </si>
  <si>
    <t>Ремонт клуба в с.Лемеза.</t>
  </si>
  <si>
    <t>Перенос остановки общественного транспорта в с.Лемеза до перекрестка по ул.Лесной, ул.Островная.</t>
  </si>
  <si>
    <t>Ежегодное грейдирование дороги в с.Бедярыш с последующей отсыпкой.</t>
  </si>
  <si>
    <t>Ежегодное грейдирование дороги до кладбища в с.Бедярыш с последующей отсыпкой.</t>
  </si>
  <si>
    <t>Очистка и ограждение кладбища в с.Бедярыш.</t>
  </si>
  <si>
    <t>Чистка и ремонт колодцев в с.Бедярыш</t>
  </si>
  <si>
    <t>Увеличение финансирования дорожного фонда на зимнюю очистку и содержания дорог с.Лемеза, с.Бедярыш.</t>
  </si>
  <si>
    <t>Оснащение фельдшерско-акушерского пункта с.Верх-Катавка, с.Лемеза, с.Бедярыш.</t>
  </si>
  <si>
    <t>Строительство детского спортивно-оздоровительного лагеря на территории Катав-Ивановского муниципального района.</t>
  </si>
  <si>
    <t>Гулин Д.А.</t>
  </si>
  <si>
    <t>Организовать  вывоз мусора минимум один раз в неделю в село Аратское, село Серпиевка (с добавление по одному дополнительному баку на каждую мусорку в поселке Серпиевка).</t>
  </si>
  <si>
    <t>Грейдерирование дорог с подсыпкой щебня по улицам Советская, Карла Маркса, Пролетарская, Революционная возле домов 22,24,26, а так же проулков соединяющие эти улицы село Карауловка.</t>
  </si>
  <si>
    <t>По улице Усть - Катавская д.78. Ремонт кровли. Поднятие уровня канализации в трубах с выходом в квартиры.</t>
  </si>
  <si>
    <t>Оказать содействие в ремонте водопровода по ул.Международной</t>
  </si>
  <si>
    <t>Вопрос устройства асфальтобетонного покрытия на участке дороги от ул.Нагорная до ж/д переезда ул.Международная</t>
  </si>
  <si>
    <t>Аварийное состояние трех опор ЛЭП по ул.Советская от дома №40 до дома №50.</t>
  </si>
  <si>
    <t>Аварийное состояние опоры ЛЭП по ул.Азина, д.12</t>
  </si>
  <si>
    <t>Асфальтирование центральной улицы, благоустройство дорог по поселку Тюлюк</t>
  </si>
  <si>
    <t>Калиничев Е.В.</t>
  </si>
  <si>
    <t>Установка детской спортивной площадки в пос. Кордонный с оформлением земельного участка</t>
  </si>
  <si>
    <t>Энергоснабжение пос.Александровка</t>
  </si>
  <si>
    <t>Благоустройство дорог в с.Меседа</t>
  </si>
  <si>
    <t>Установка детского городка в детском саду с.Меседа</t>
  </si>
  <si>
    <t>Ограждение здания Администрации с.Меседа</t>
  </si>
  <si>
    <t>Ремонт родников в с.Меседа</t>
  </si>
  <si>
    <t>Проектирование газопровода в с.Меседа.</t>
  </si>
  <si>
    <t>Благоустройство дворов в п.Совхозный</t>
  </si>
  <si>
    <t>Асфальтирование дорог в п.Совхозный</t>
  </si>
  <si>
    <t>Установка детского городка в п.Совхозный с оформлением земельного участка</t>
  </si>
  <si>
    <t>Установка пластиковой хоккейной коробки</t>
  </si>
  <si>
    <t>Перенос приюта для животных за пределы жилой зоны.</t>
  </si>
  <si>
    <t>Организация доставки детей с микрорайонов  Запань, МНР, Стройгородок на внеурочные занятия в центральную часть города</t>
  </si>
  <si>
    <t>Восстановление ДОЛ «Спутник»</t>
  </si>
  <si>
    <t>Пилецкий А.А.</t>
  </si>
  <si>
    <t>На базе детского лагеря «Золотой Родник» сделать круглогодичную базу отдыха с ФОК для жителей Катав-Ивановского муниципального района и горнозаводской зоны.</t>
  </si>
  <si>
    <t>Мустафин А.И.</t>
  </si>
  <si>
    <t>Благоустройство территории, попавшей под расширение границ Юрюзанского городского поселения:</t>
  </si>
  <si>
    <t>Куликова Е.А.</t>
  </si>
  <si>
    <t>Произвести асфальтировку дворовой территории с автомобильными парковками по ул. И.Тараканова, 27 г. Юрюзани по программе городская среда</t>
  </si>
  <si>
    <t>Перенос контейнерной площадки, расположенной  под окнами 29 дома по ул.Ильи Тараканова</t>
  </si>
  <si>
    <t>Демонтаж недостроенного здания, расположенного со стороны ул.Советской возле домов 29 и 33 по ул. Ильи Тараканова.</t>
  </si>
  <si>
    <t>Устройство освещения:</t>
  </si>
  <si>
    <t>-  пер.Чернышевского:</t>
  </si>
  <si>
    <t>Уборка территории  кладбища и установка контейнеров возле входа на кладбище со стороны ул.Заводская</t>
  </si>
  <si>
    <t>Ремонт МОУ СОШ №1 г.Юрюзани:</t>
  </si>
  <si>
    <t>- Вставить е/окна в оставшиеся кабинеты, лестничные пролеты, актовый зал, столовую, сан.узлы  и т.д.</t>
  </si>
  <si>
    <t>- Утепление фасада здания школы.</t>
  </si>
  <si>
    <t>- Ремонт пищеблока (смета готова).</t>
  </si>
  <si>
    <t>Уфимцева О.Е.</t>
  </si>
  <si>
    <t>Реконструкция двора 41, 41 А (заявление подано в 2018г.) (р-н Сосновка)</t>
  </si>
  <si>
    <t>Ремонт дорожного покрытия (автобусный маршрут ул.Ленина обязательно ливневки с двух сторон)</t>
  </si>
  <si>
    <t>Освещение маршрута по пути следования детей в школу</t>
  </si>
  <si>
    <t>Строительство спортивного зала (совмещенного с актовым залом) для обучающихся МОУ «ООШ № 2 г.Юрюзань»</t>
  </si>
  <si>
    <t>Шубин Г.А.</t>
  </si>
  <si>
    <t>Приобретение стиральной машины для дошкольной группы МОУ «ООШ №3 г.Юрюзань» Катав-Ивановского муниципального района, оборудование для класса технологии (девочки) (кухонная стенка), приобретение ноутбука, принтера для столовой (организация работы по программе Вижен-Софт), приобретение пылесоса для МОУ «ООШ №3 г.Юрюзань» Катав-Ивановского муниципального района</t>
  </si>
  <si>
    <t>Установка уличного освещения в районе 5-7 домов и 23-25 домов по улице 8Марта г.Юрюзань</t>
  </si>
  <si>
    <t>Установка мусорных контейнеров на ул. Красногорская, Ключевая г.Юрюзань</t>
  </si>
  <si>
    <t>Адамович А.И.</t>
  </si>
  <si>
    <t>№ наказа</t>
  </si>
  <si>
    <t>Содержание  наказа</t>
  </si>
  <si>
    <t>Ответственный исполнитель</t>
  </si>
  <si>
    <t>ФИО депутата</t>
  </si>
  <si>
    <t>№                                           округа</t>
  </si>
  <si>
    <t>Произвести организацию автомобильной парковки по адресу ул. И.Тараканова, 31,г. Юрюзани</t>
  </si>
  <si>
    <t>Установка спортивной площадки для МОУ «ООШ №3 г.Юрюзань»  Катав-Ивановского муниципального района</t>
  </si>
  <si>
    <t>Предполагаемые затраты всего (тыс.руб)</t>
  </si>
  <si>
    <t>Черный П.И.</t>
  </si>
  <si>
    <t>Разин Д.В.</t>
  </si>
  <si>
    <t xml:space="preserve">Перечень наказов избирателей депутатам Собрания депутатов Катав-Ивановского муниципального района шестого созыва
(с изменениями, внесенными решением Собрания депутатов Катав-Ивановского муниципального района от 19.02.2021г. № 71)
</t>
  </si>
  <si>
    <t>2021г</t>
  </si>
  <si>
    <t>Выполнено</t>
  </si>
  <si>
    <t>Чуксин Я.А.</t>
  </si>
  <si>
    <t>В том числе:</t>
  </si>
  <si>
    <t>2021 год</t>
  </si>
  <si>
    <t>2022 год</t>
  </si>
  <si>
    <t>2023 год</t>
  </si>
  <si>
    <t>2024 год</t>
  </si>
  <si>
    <t>Примечание</t>
  </si>
  <si>
    <t>2025 год</t>
  </si>
  <si>
    <t>Административное сопровождение</t>
  </si>
  <si>
    <t>Административное сопровождение (в настоящее время ведется разработка проекта)</t>
  </si>
  <si>
    <t>Шильцына Е.В.</t>
  </si>
  <si>
    <t>2022-2025гг планируется по 1000,0 тыс.руб. ежегодно</t>
  </si>
  <si>
    <t xml:space="preserve">2024 г.-планируется 900,0 тыс.руб. </t>
  </si>
  <si>
    <t>Административное сопровождение. Строительство запланировано на 2022 г. ОГБУ "Златоустовской ветстанции"</t>
  </si>
  <si>
    <t>Подвоз всех учащихся общеобразовательных организаций на территории Катав-Ивановского муниципального района осуществляется согласно Постановления Администрации Катав-Ивановского муниципального района № 103 от 11.02.2021 года "О закреплении территорий за общеобразовательными организациями Катав-Ивановского муниципального района" в независимости от возраста обучающихся в 2022 году</t>
  </si>
  <si>
    <t>Итого по округу</t>
  </si>
  <si>
    <t>Всего по наказам</t>
  </si>
  <si>
    <t xml:space="preserve">к Решению Собрания депутатов Катав-Ивановского муниципального района от  "           "  _____________________  № </t>
  </si>
  <si>
    <t>Приложение 1</t>
  </si>
  <si>
    <t xml:space="preserve">Здание находится в частной собственности. </t>
  </si>
  <si>
    <t>ПСД разработана. При выделении средств по МП "Благоустройство дворовых территорий" 2024г</t>
  </si>
  <si>
    <t>Установка летнего водопровода производится силами собственников.</t>
  </si>
  <si>
    <t>Строительство тротуаров по ул. Подлесная г.Катав-Ивановск</t>
  </si>
  <si>
    <t xml:space="preserve">Установка спортивного городка с оформлением земельного участка </t>
  </si>
  <si>
    <t>Установка автобусных остановок на ул. Подлесная г.Катав-Ивановск по маршруту «Горбольница» - «Колышкино»</t>
  </si>
  <si>
    <t>Завершение газификации микрорайона "Колышкино"</t>
  </si>
  <si>
    <t>Ремонт здания почтового отделения в с.Верх-Катавка.</t>
  </si>
  <si>
    <t>Убрать старые столбы интернет связи Ростелеком по улицам Пролетарская, Российская  (угрожающие безопасности своим не надлежащим состоянием) с. Аратское.</t>
  </si>
  <si>
    <t>Убрать старые столбы интернет связи Ростелеком (угрожающие безопасности своим не надлежащим состоянием) с. Серпиевка.</t>
  </si>
  <si>
    <t>Раз в месяц организовать выезд врача с. Карауловка.</t>
  </si>
  <si>
    <t>Провести ремонт помещения магазина находящегося по ул. Уральская дом 8 (помещения, крыльца, крыши) или постройка нового магазина поселок Шарлаш. Жители села</t>
  </si>
  <si>
    <t>Грейдерирование дорог с подсыпкой щебня по улицам Пролетарская, Российская, а так же проулков соединяющие эти улицы с. Аратское.</t>
  </si>
  <si>
    <t>Грейдерирование дорог с подсыпкой щебня по улицам Ленина, Карла Маркса, Пушкина, Пугачевская, Новая, Пролетарская, Колхозная, Октябрьская, а так же проулков соединяющие эти улицы с. Серпиевка</t>
  </si>
  <si>
    <t>Проектирование и строительство моста по дороге с.Тюлюк - пос.Александровка</t>
  </si>
  <si>
    <t>Строительство или ремонт 3-х мостов  в с. Меседа</t>
  </si>
  <si>
    <t>Установка детской спортивной площадки в с. Меседа с оформлением земельного участка</t>
  </si>
  <si>
    <t>Установка столбов освещения проходной междворовой дороги от д. №5 по ул. И. Тараканова до школы № 1 г.Юрюзань</t>
  </si>
  <si>
    <t>Организация круглогодичного содержания междворовых территорий специализированной организацией</t>
  </si>
  <si>
    <t>Произвести асфальтировку проезда между домами по ул. И.Тараканова 21-27 до ул. Советская г. Юрюзани</t>
  </si>
  <si>
    <t>Установить фонари уличного освещения в п.Октябрьский (ул. Стадионная от дома 41 в сторону садового кооператива) г. Юрюзани</t>
  </si>
  <si>
    <t>Ремонт бассейна в Дет.саду №7 г.Юрюзани</t>
  </si>
  <si>
    <t>Ремонт здания ГБУЗ в г.Юрюзания (кровля основного здания и здания детской поликлиники, ремонт освещения в поликлиниках и т.д.). Модернизация первичного звена в здравоохранении (оснащение больницы новым оборудованием). Присвоение статуса -  районной ГБУЗ в г.Юрюзани, что разрешит проблему с маршрутизацией больных, а также открытие травматологии из-за близкого расположения к Федеральной трассе М5. Возможная перспектива открытия на базе ГБУЗ г.Юрюзани - Диагностического центра</t>
  </si>
  <si>
    <t>Тротуар по ул.Ленина г.Юрюзань</t>
  </si>
  <si>
    <t>Устройство детской площадки за супермаркетом «Семейный» г.Юрюзань</t>
  </si>
  <si>
    <t>Закончить асфальтирование ул.Первое Мая г.Юрюзань</t>
  </si>
  <si>
    <t>Отсыпка, установка уличного освещения по ул. Просвирова г.Юрюзань</t>
  </si>
  <si>
    <t>Прокладка летнего водопровода по ул. 8 Марта г.Юрюзань</t>
  </si>
  <si>
    <t>Замена трёх опор ЛЭП в районе домов №13,14,22 по ул.Кирова г. Юрюзань</t>
  </si>
  <si>
    <t>Газификация п.Василовка г.Юрюзань</t>
  </si>
  <si>
    <t>Освещение улиц, школы в п.Василовка г.Юрюзань</t>
  </si>
  <si>
    <t>При доп. финансорование из ОБ в 2022-25 гг.</t>
  </si>
  <si>
    <t xml:space="preserve"> - Школьного маршрута между улицами Советской и Ильи Тараканова</t>
  </si>
  <si>
    <t>Добровольский А.А.</t>
  </si>
  <si>
    <t>Выполнение 2021г</t>
  </si>
  <si>
    <t>Приобретение офисных стульев в количестве 30 шт, вокальной радиосистемы с 2-мя микрофонами. для клуба ЮРЭС г.Юрюзань</t>
  </si>
  <si>
    <t xml:space="preserve">Разработка предложений. ПСД нет. Выделение средств по результатам исполнения бюджета 2021-2025 г. (доп.доходы, доп. финансорование из Об и РБ). </t>
  </si>
  <si>
    <t>Отсыпка ул. Клубная г.Юрюзань</t>
  </si>
  <si>
    <t>Ремонт или установка новых водоразборных колонок  по ул. Абражанова, д.22, Ключевая, д.34, Красногорская, д.23</t>
  </si>
  <si>
    <t>Асфальтирование ул.Абражановаг.Юрюзань, разметка  дороги на перекрестке, устройство тротуара от перекрестка</t>
  </si>
  <si>
    <t>Ликвидация свалки по ул.Абражанова, д.55 г.Юрюзань</t>
  </si>
  <si>
    <t>Отсыпка дорог по ул. Пугачева г.Юрюзань</t>
  </si>
  <si>
    <t>Освещение детской площадки по ул. Пугачева  г.Юрюзань и песок в песочницу</t>
  </si>
  <si>
    <t>Отсыпка дороги по ул.Островскогог.Юрюзань</t>
  </si>
  <si>
    <t>Восстановление и обустройство пешеходной зоны по нагорной части в районе ООО «Катав-Ивановский литейный завод»</t>
  </si>
  <si>
    <t>Установка детской площадки возле д.19 по ул.Щерсаг.Катав-Ивановска</t>
  </si>
  <si>
    <t>Установка ограждения от обрыва по ул Чапаева, д.81</t>
  </si>
  <si>
    <t>Установка водоразборной колонки в районе д.№ 92 по № 147 ул.Подлесная</t>
  </si>
  <si>
    <t>Установить знак «Ограничение скорости» и выполнить искусственную дорожную неровность (лежачий полицейский) в районе Детско-юношеской спортивной школы по ул. Октябрьская, 50.</t>
  </si>
  <si>
    <t>Заменить вышедшие из строя светильники по: ул. Чкалова, 37, ул. Чапаева, 37.</t>
  </si>
  <si>
    <t>Оборудовать детскую игровую площадку в районе домов №№ 25 и 27 по ул. Чкалова.</t>
  </si>
  <si>
    <t>Обеспечить водоснабжением жителей поселка Колышкино</t>
  </si>
  <si>
    <t>Асфальтирование тротуара вдоль дороги, ведущей от Срытного моста к ул. Знаменской</t>
  </si>
  <si>
    <t>Регулярная отсыпка дорог поселка Колышкино (ул. Знаменская, Чапаева (начало и конец), Чкалова, Щорса, Подлесная)</t>
  </si>
  <si>
    <t>Асфальтирование ул. Знаменская</t>
  </si>
  <si>
    <t>Газификация жилых домов по ул. Октябрьская</t>
  </si>
  <si>
    <t>Оборудование спортивной площадки возле Детско-юношеской спортивной школы (ул. Октябрьская) спортивным оборудованием и малыми игровыми формами</t>
  </si>
  <si>
    <t>Ремонт лестничного каскада от ДЦ «Октябрь» до МКУ Центр помощи детям до дома ул.Пугачевская, 68</t>
  </si>
  <si>
    <t>Асфальтирование и благоустройство (бордюры) двора по ул. Красноармейская, д.8</t>
  </si>
  <si>
    <t>Асфальтирование и благоустройство двора по ул. Пугачевская, д.68</t>
  </si>
  <si>
    <t>Обустройство пешеходной зоны (тротуар) зоны от дома по ул. Красноармейская, д.49 до дома ул. Пугачевская, д.71</t>
  </si>
  <si>
    <t>Изготовление и установка скамеек по ул. Красноармейская, д.49</t>
  </si>
  <si>
    <t>Обустройство навеса над столиком во дворах домов по ул. Пугачевская, д.71,72</t>
  </si>
  <si>
    <t>Обустройство ограждения деревьев по ул. Красноармейская, д.47, Пугачевская, д.70</t>
  </si>
  <si>
    <t>Установка малых игровых форм и спортивных форм ул. Красноармейская, д.47, Пугачевская, д.70, Красноармейская, д.49</t>
  </si>
  <si>
    <t>Обустройство автопарковки ул. Свердловская, д.48</t>
  </si>
  <si>
    <t>Обустройство автопарковки ул.Пугачевская, д.70, ул. Красноармейская, д.47</t>
  </si>
  <si>
    <t xml:space="preserve">Обустройство металлических ограждений палисадников ул. Степана Разина, д.25, ул. Красноармейская, д.51  </t>
  </si>
  <si>
    <t xml:space="preserve">Асфальтирование дорожного полотна вдоль МКУ Центр помощи детям </t>
  </si>
  <si>
    <t>Ежегодное грейдирование дороги пер. Дудин 1 с последующей отсыпкой, восстановление сточных канав, ремонт моста через ручей, восстановление освещения</t>
  </si>
  <si>
    <t>Ежегодное грейдирование дороги пер. Дудин 2 с последующей отсыпкой, восстановление сточных канав, восстановление освещения, прокладка  водопровода с установкой двух колонок</t>
  </si>
  <si>
    <t>Ежегодное грейдирование дороги пер. Борцов Революции с последующей отсыпкой, восстановление сточных канав, восстановление освещения, прокладка  водопровода с установкой одной колонки</t>
  </si>
  <si>
    <t>Строительство тротуара по улице Уральской, восстановление освещения, восстановление сточных канав</t>
  </si>
  <si>
    <t>Ежегодное грейдирование улицы Борцов революции с последующей отсыпкой, восстановление освещения, восстановление сточных канав. Строительство автостоянки возле дома №16, установка детского городка, прокладка  водопроводных и канализационных труб, газификация домом №10,16</t>
  </si>
  <si>
    <t>Ежегодное грейдирование дороги улицы Свердловская от дома №23 и от дома №50 до дома №67 и до №88 с последующей отсыпкой, восстановление сточных канав, восстановление освещения</t>
  </si>
  <si>
    <t>Ежегодное грейдирование дороги улицы  Гусарова с последующей отсыпкой, восстановление сточных канав, восстановление освещения</t>
  </si>
  <si>
    <t>Ежегодное грейдирование дороги улицы Нагорнова с последующей отсыпкой, восстановление сточных канав, восстановление освещения</t>
  </si>
  <si>
    <t>Асфальтирование улицы Ленина от дома №23 и от дома №32 до конца, восстановление сточных канав, восстановление освещения. Строительство тротуара от дома №32 до конца улицы. Строительство тротуара по адресу Ленина 19, восстановление освещения, установка лавочек</t>
  </si>
  <si>
    <t xml:space="preserve">Строительство тротуара и освещения вдоль автодороги от ул.Олега Кошевого №16 до ул.Гагарина №16. </t>
  </si>
  <si>
    <t>Строительство газопровода низкого давления по ул.Красноуральская от дома №91 до №99, ул.Майская площадь от дома №88 до №102.</t>
  </si>
  <si>
    <t>Выкуп газораспределительных сетей   от ул. Гагарина до ул. Красноуральская для газификации детского сада №3 «Родничок» и жителей микрорайона Магнитострой.</t>
  </si>
  <si>
    <t>Ремонт клуба с. Бедярыш</t>
  </si>
  <si>
    <t>Грейдерирование дорог с подсыпкой щебня по улицам Садовая, Бажова, Дорожная, а так же проулков соединяющие эти улицы (особое внимание уделить территории прилегающей к остановке находящейся по улице Усть-Катавская)</t>
  </si>
  <si>
    <t>По улице Усть-Катавской сделать детскую площадку</t>
  </si>
  <si>
    <t>На пересечении улиц Ключевая и Подгорная г.Катав-Ивановск сделать детскую площадку</t>
  </si>
  <si>
    <t>Обеспечить освещенность улиц Ключевая г.Катав-Ивановска</t>
  </si>
  <si>
    <t>По улице Спортивная г.Катав-Ивановска  вдоль стадиона за асфальтировать дорожные ямы</t>
  </si>
  <si>
    <t>Устройство водопровода от ул. Советская д№9 до ул. Железнодорожная д№5</t>
  </si>
  <si>
    <t>Замена водопровода по ул. Восточная от д№76 ул. Караваева до д№158 ул. Восточная</t>
  </si>
  <si>
    <t>Устройство водопровода от ул. Подлесная до ул. Чапаева д№242</t>
  </si>
  <si>
    <t>Замена водопровода по ул. Подлесная от д№206 до д№208</t>
  </si>
  <si>
    <t>Оказать содействие в ремонте дорог частного сектора Советская, Железнодорожная</t>
  </si>
  <si>
    <t>Оказать содействие в ремонте дорог частного сектора по ул.Международная</t>
  </si>
  <si>
    <t>Оказать содействие в ремонте дорог частного сектора по ул.Кирова</t>
  </si>
  <si>
    <t>Оказать содействие в ремонте дорог частного сектора по ул.Полевая</t>
  </si>
  <si>
    <t>Оказать содействие в ремонте дорожного полотна по ул.Комсомольская, Южноуральская</t>
  </si>
  <si>
    <t>Оказать содействие в установке водоразборной колонки по ул.Чапаева, д.242</t>
  </si>
  <si>
    <t>Ремонт и отсыпка дороги  по ул.Куйбышева от дома №41 до конца улицы.</t>
  </si>
  <si>
    <t>Ликвидация развалин в п.Жилпоселок</t>
  </si>
  <si>
    <t>Асфальтирование дороги первого въезда в п.Жилпоселок со стороны г.Катав-Ивановска</t>
  </si>
  <si>
    <t>Переселение из ветхо аварийного жилья жителей п.Жилпоселок</t>
  </si>
  <si>
    <t>Установка детской площадки во дворе дома № 10 п.Жилпоселок</t>
  </si>
  <si>
    <t xml:space="preserve">Благоустройство дорог в п. Половинка </t>
  </si>
  <si>
    <t>Прокладка водопровода ,установка колодцев и водоразборных колонок по ул. Тарасова от д.№1 до ул. Революционная д.№ 38</t>
  </si>
  <si>
    <t>Васильев А.В.</t>
  </si>
  <si>
    <t>Проведение газификации и водоснабжения (с установкой колонок) частных домов улицы Караваева, г. Катав-Ивановска</t>
  </si>
  <si>
    <t>Асфальтирование придомовой территории улиц г. Катав-Ивановска: Караваева 53; Восточная 33, 54,56,58.</t>
  </si>
  <si>
    <t>Автостоянка около дома ул. Ленинградская, 33А, г. Катав-Ивановска</t>
  </si>
  <si>
    <t>Асфальтирование улиц Белорецкая, Пролетарская г.Катав-Ивановск, запуск автобусного маршрута по данным улицам</t>
  </si>
  <si>
    <t>Углубление русла ручья по улице Пушкина, г. Катав-Ивановска</t>
  </si>
  <si>
    <t>Решение вопроса с горячим водоснабжением в летний период в домах по ул. Караваева и Мельникова</t>
  </si>
  <si>
    <t>Строительство дороги протяженностью 150м по ул . Кирпичная в объезд гаражного кооператива « Дельфин».</t>
  </si>
  <si>
    <t>Отсыпка и грейдерирование дорог по всем улицам мкр Запань, МНР и ул. Стройгородок на которых нет асфальтового покрытия, а также расчистка и уборка снега данных микрорайонов в зимний период.</t>
  </si>
  <si>
    <t>Асфальтирование дороги по Ул. Пролетарская</t>
  </si>
  <si>
    <t>Строительство тротуара вдоль улицы Линейной от Запани до Запрудовки и от ул. Заречная  в сторону центра до ул. Майская Площадь.</t>
  </si>
  <si>
    <t>Установка малых игровых и спортивных форм в МКР Запань и МНР.</t>
  </si>
  <si>
    <t>Решение вопроса с качеством питьевой воды в МКР Запань.</t>
  </si>
  <si>
    <t>Благоустройство трёх колодцев в МКР Запань и одного МКР МНР.</t>
  </si>
  <si>
    <t>Строительство городского пляжа в МКР Запань в районе «Водокачки»</t>
  </si>
  <si>
    <t>Асфальтирование дорожного полотна по одной из улиц в год в МКР Запань и МНР.</t>
  </si>
  <si>
    <t>Установка водоразборной колонки в районе  ул. Кирпичная 35</t>
  </si>
  <si>
    <t>Отсыпка, грейдировка дорог по улицам: Веселовка, Маяк, Заводская г. Юрюзань</t>
  </si>
  <si>
    <t>Газификация улиц: Тимерязева, Свердлова, Стадионная г. Юрюзань</t>
  </si>
  <si>
    <t>Устранить утечки из центрального водопровода по улицам: Советская, К. Маркса, Дружба</t>
  </si>
  <si>
    <t>Асфальтирование центрального входа и стоянки кладбища г.Юрюзань (пер.Достоевского)</t>
  </si>
  <si>
    <t>Асфальтирование переулков Достоевского, Блюхера до ул. Советская</t>
  </si>
  <si>
    <t>Озеленение дворов по ул.И.Тараканова 11, 17, 19, ул. Советская, д.106 кустарниками и деревьями</t>
  </si>
  <si>
    <t>Установка лицензированной детской игровой площадки во двор дома по ул.Советская, д.106</t>
  </si>
  <si>
    <t xml:space="preserve">ПСД нет. Выделение средств по результатам исполнения бюджета 2021-2025 г. (доп.доходы, доп. финансорование из Об и РБ). </t>
  </si>
  <si>
    <t>Произвести асфальтировку дворовой территории с автомобильными парковками по ул. И.Тараканова, 21 г. Юрюзани по программе городская среда</t>
  </si>
  <si>
    <t>Отсыпка и грейдерирование «Тропы здоровья» и установка зон отдыха по данному маршруту (лавочек)</t>
  </si>
  <si>
    <t>Ремонт водоносной сети ул.Гребнева – ж/д переезд-вет.лечебница</t>
  </si>
  <si>
    <t>Строительство местной (локальной) газовой котельной для отопления здания МОУ «ООШ №2 г.Юрюзань» Катав-Ивановского муниципального района и детского сада</t>
  </si>
  <si>
    <t>Полномочия Катав-Ивановского муниципального района</t>
  </si>
  <si>
    <t>Отсыпка дороги 8 Марта, включая перекресток  от ул.8 Марта до ул. III Интернационала г.Юрюзань</t>
  </si>
  <si>
    <t>Установка водоразборной колонки в районе дома №12 по ул. 8Марта г.Юрюзань</t>
  </si>
  <si>
    <t>Отсыпка ул.Кирова г. Юрюзань, начиная со стороны поворота  от Златоустовских энергосетей</t>
  </si>
  <si>
    <t>Установка уличного освещения ул.Кирова г. Юрюзань</t>
  </si>
  <si>
    <t xml:space="preserve"> </t>
  </si>
  <si>
    <t>Асфальтирование дороги по ул. Чапаева г.Катав-Ивановск</t>
  </si>
  <si>
    <t>Мед пункт ФАП улица Пролетарская 8 (сделать крыльцо входа, залить фундамент, евро окна, крыша подбоя) село Аратское.</t>
  </si>
  <si>
    <t>2022г (Средства федерального бюджета-2200,2 тыс.рублей, областного бюджета-120,7 тыс.рублей)</t>
  </si>
  <si>
    <t>Решетов И.Д.</t>
  </si>
  <si>
    <t>Исполнено.</t>
  </si>
  <si>
    <t>Работы выполнены.</t>
  </si>
  <si>
    <t>Административное сопровождение в рамках областных полномочий  (с.Лемеза-2842,8 тыс.рублей; с.Бедярыш-ФБ 1259,0 тыс.рублей, ОБ 69,1 тыс.рублей). Верх-Катавка - оснащение ФАП -включено в перечень мероприятий в рамках реализации гос.программы "Комплексное развитие сельских территорий в Челябинской области"</t>
  </si>
  <si>
    <t>Разработка предложений. Проведена оценка объекта недвижимого имущества для продажи (4000,9 тыс.рубл), ведется подготовка по аукционной документации 2021 год.</t>
  </si>
  <si>
    <t>Благоустройство двора между 6 и 7 домами п.Жилпоселок</t>
  </si>
  <si>
    <t xml:space="preserve">Административное сопровождение, полномочия  ООО"Уралэнергосбыт". Направлено письмо ПО ЗЭС Филиала ОАО "МРСК-Урала" - "Челябэнерго" В.И. Высеканцу №1502 от 29.09.2021г. Письмо от Россети УРАЛ Челябэнерго №47/370/01-27/6127 от 26.10.21г.- ул.Кирова, 13, 14, 22-выправка опоры до 24.12.2021г. </t>
  </si>
  <si>
    <t>Объект является жилым домом, собственник не установлен. Жилая площадь не находится в муниципальной собственности, ремонт за счет средств бюджета не предусмотрен. Письмо АКИМР №682 от 22.06.2021г.</t>
  </si>
  <si>
    <t>Боровков С.Д.</t>
  </si>
  <si>
    <t>2022 г. вопрос в работе.</t>
  </si>
  <si>
    <t>Комитет имущественных отношений, Боровков С.Д.</t>
  </si>
  <si>
    <t>Содержание организовано 2021 г.</t>
  </si>
  <si>
    <t>Административное сопровождение. На данный момент объявлен конкурс на проведение работ по капитальному ремонту ГБУЗ "РБ г.Катав-Ивановск" срок подачи окончания заявок 13.09.2021г., (письмо и.о. Главврача Е.В. Шильциной)</t>
  </si>
  <si>
    <t xml:space="preserve">Собственником земельного участка является Управление Образования АКИМР. Направлено письмо на Шимановича Н.И. № 160 от 12.11.21г. О перепоручении наказа Управлению Образования АКИМР. </t>
  </si>
  <si>
    <t>Запланирован ремонт на 2022-2023гг.</t>
  </si>
  <si>
    <t xml:space="preserve">Направлено письмо на Шимановича Н.И. № 161 от 12.11.21г. о поручении УКХТ и С совместно с Месединским СП определить порядок действий, назначение ответственных и сроков исполнения работ по проектированию газопровода в селе Меседа. </t>
  </si>
  <si>
    <t>Полушкина Т.П.</t>
  </si>
  <si>
    <t>Печников А.Г.</t>
  </si>
  <si>
    <t>Отсыпка ул.Курмышская г.Юрюзань</t>
  </si>
  <si>
    <t>Отсыпка ул.Гагарина г.Юрюзань</t>
  </si>
  <si>
    <t>Отсыпка дорог ул.Кричная, Кричная 2 г.Юрюзань</t>
  </si>
  <si>
    <t>Асфальтирование дворовых территорий по ул.Карла Маркса г.Юрюзань</t>
  </si>
  <si>
    <t>Газификация ул.Карла Маркса г.Юрюзань</t>
  </si>
  <si>
    <t>Тротуар к водно-спортивному комплексу ул.Кричная г.Юрюзань</t>
  </si>
  <si>
    <t>-Строительство пешеходной зоны (тротуара и освещение) по ул.Советской от дома №156 в сторону п.Совхозный</t>
  </si>
  <si>
    <t>-Установка опор и освещение новых улиц: ул.Дружбы, ул.Цветочная, ул.Ясная, ул.Радужная, а также переулки Галицкий, Полевой, Рябиновый</t>
  </si>
  <si>
    <t>-Ремонт дороги по ул.Ильи Тараканова от д.33 до д.90</t>
  </si>
  <si>
    <t>Работы выполнены в полном объеме.</t>
  </si>
  <si>
    <t>Выполнено.</t>
  </si>
  <si>
    <t>Выполнено. МК 292 от 03.09.21г.</t>
  </si>
  <si>
    <t>Управление образования</t>
  </si>
  <si>
    <t xml:space="preserve">-Ремонт канализации  (работы выполнены - 339,0) </t>
  </si>
  <si>
    <t>В собственности Катав-Ивановского городского поселения жилые дома, расположенные п. Веселовка не числятся. Разрушенные домовладения являются собственностью граждан.</t>
  </si>
  <si>
    <t>2022 год (Согласно письма СДКИМР № 308 от 21.09.21г).</t>
  </si>
  <si>
    <t>2021 год (Согласно письма СДКИМР № 308 от 21.09.21г).</t>
  </si>
  <si>
    <t>2022  год (согласно письма СДКИМР № 308 от 21.09.21г).в рамках мероприятий по повышению безопасности дорожного движения за счет ОБ.</t>
  </si>
  <si>
    <t>2023 год (Согласно письма СДКИМР № 308 от 21.09.21г).</t>
  </si>
  <si>
    <t>2025 год (Согласно письма СДКИМР № 308 от 21.09.21г).</t>
  </si>
  <si>
    <t>2024-2025 гг. (Согласно письма СДКИМР № 308 от 21.09.21г).</t>
  </si>
  <si>
    <t>Работоспособность светильников уличного освещения ул.Салова и ул.Солоцкий востановлена.</t>
  </si>
  <si>
    <t>Данные полномочия закреплены за управляющей компанией и регинальным оператором капитального ремонта.</t>
  </si>
  <si>
    <t>2024 год (Согласно письма СДКИМР № 308 от 21.09.21г).</t>
  </si>
  <si>
    <t>2022-2024 гг. (Согласно письма СДКИМР № 308 от 21.09.21г).</t>
  </si>
  <si>
    <t>Административное сопровождение. Направлено письмо Министру дорожного хозяйства и транспорта Чел.области А.С. Нечаеву №1463 от 27.09.2021г. Получен ответ от Министерства ДХ и Т Чел.обл №02-13433 от 01.12.2021г.</t>
  </si>
  <si>
    <t>Административное сопровождение (направлено письмо №322 от 19.04.21г. В Министерство дорожного хозяйства и руководителю ОП Катав-Ивановский Участок ООО "Уралсервисгруп") Направлено письмо Министру дорожного хозяйства и транспорта Чел.области А.С. Нечаеву №1463 от 27.09.2021г. Получен ответ от Министерства ДХ и Т Чел.обл №02-13433 от 01.12.2021г.</t>
  </si>
  <si>
    <t xml:space="preserve">Полномочия МРСК Урала. Направлено письмо ПО ЗЭС Филиала ОАО "МРСК-Урала" - "Челябэнерго" В.И. Высеканцу №1502 от 29.09.2021г. Письмо от Россети УРАЛ Челябэнерго №47/370/01-27/6127 от 26.10.21г.- ул.Октябрьская, 31-замена опоры в рамках технологического присоединения, ул.К.Маркса, 165-выправка опоры до 24.12.2021г. </t>
  </si>
  <si>
    <t xml:space="preserve">Полномочия МРСК "Урал", административное сопровождение. Направлено письмо ПО ЗЭС Филиала ОАО "МРСК-Урала" - "Челябэнерго" В.И. Высеканцу №1502 от 29.09.2021г. </t>
  </si>
  <si>
    <t xml:space="preserve">Полномочия МРСК "Урал", административное сопровождение. Направлено письмо ПО ЗЭС Филиала ОАО "МРСК-Урала" - "Челябэнерго" В.И. Высеканцу №1502 от 29.09.2021г. Письмо от Россети УРАЛ Челябэнерго №47/370/01-27/6127 от 26.10.21г.- ул.Советская, 40, 50-выправка опоры до 24.12.2021г. </t>
  </si>
  <si>
    <t>Полномочия МРСК "Урал", административное сопровождение. Направлено письмо ПО ЗЭС Филиала ОАО "МРСК-Урала" - "Челябэнерго" В.И. Высеканцу №1502 от 29.09.2021г. Письмо от Россети УРАЛ Челябэнерго №47/370/01-27/6127 от 26.10.21г.- ул.Азина, 12-опора заменена19.05.2021г.</t>
  </si>
  <si>
    <t>Разработка предложений. ПСД нет.</t>
  </si>
  <si>
    <t>Дворы по К.Маркса 48,50,52 заасфальтированы в 2020-2021гг.</t>
  </si>
  <si>
    <t>Работа с управляющими компаниями. До 2025 г. (Согласно письма СДКИМР № 308 от 21.09.21г).</t>
  </si>
  <si>
    <t>Собственность МКД № 126.</t>
  </si>
  <si>
    <t>Денежные средства не предусмотрены.</t>
  </si>
  <si>
    <t xml:space="preserve">Разработка предложений. ПСД нет. Выделение средств по результатам исполнения бюджета 2022 г. (Согласно письма СДКИМР № 308 от 21.09.21г) (доп.доходы, доп. финансорование из Об и РБ). </t>
  </si>
  <si>
    <t>Установлены- ул Ключевая.Разработка предложений по установке ул.  Ключевая (МК №165 от 01.04.21)</t>
  </si>
  <si>
    <r>
      <t xml:space="preserve">Ежегодное грейдирование дороги улицы Пугачевская от дома №111 и от дома №112 до конца с последующей отсыпкой, </t>
    </r>
    <r>
      <rPr>
        <b/>
        <u/>
        <sz val="12"/>
        <color theme="1"/>
        <rFont val="Times New Roman"/>
        <family val="1"/>
        <charset val="204"/>
      </rPr>
      <t>восстановление сточных канав</t>
    </r>
    <r>
      <rPr>
        <sz val="12"/>
        <color theme="1"/>
        <rFont val="Times New Roman"/>
        <family val="1"/>
        <charset val="204"/>
      </rPr>
      <t>, восстановление освещения</t>
    </r>
  </si>
  <si>
    <r>
      <t xml:space="preserve">Асфальтирование улицы Красноармейская от дома №91 и от дома №106 до конца, </t>
    </r>
    <r>
      <rPr>
        <b/>
        <u/>
        <sz val="12"/>
        <color theme="1"/>
        <rFont val="Times New Roman"/>
        <family val="1"/>
        <charset val="204"/>
      </rPr>
      <t>восстановление сточных канав</t>
    </r>
    <r>
      <rPr>
        <sz val="12"/>
        <color theme="1"/>
        <rFont val="Times New Roman"/>
        <family val="1"/>
        <charset val="204"/>
      </rPr>
      <t>, восстановление освещения, установка детского городка между домом №148 и №150. Установка пешеходного перехода между домами №106 и №102. Строительство тротуара от дома №102 до дома №72</t>
    </r>
  </si>
  <si>
    <r>
      <t xml:space="preserve">2021 - 2022 гг -  сточные канавы, 2023 год - асфальтирование (Согласно письма СДКИМР № 308 от 21.09.21г). Подготовка сметных расчетов на </t>
    </r>
    <r>
      <rPr>
        <b/>
        <u/>
        <sz val="12"/>
        <color theme="1"/>
        <rFont val="Times New Roman"/>
        <family val="1"/>
        <charset val="204"/>
      </rPr>
      <t>восстановление сточных канав</t>
    </r>
  </si>
  <si>
    <r>
      <t xml:space="preserve">Асфальтирование улицы Степана Разина от дома №115 и от дома №62 до конца, </t>
    </r>
    <r>
      <rPr>
        <b/>
        <u/>
        <sz val="12"/>
        <color theme="1"/>
        <rFont val="Times New Roman"/>
        <family val="1"/>
        <charset val="204"/>
      </rPr>
      <t>восстановление сточных канав</t>
    </r>
    <r>
      <rPr>
        <sz val="12"/>
        <color theme="1"/>
        <rFont val="Times New Roman"/>
        <family val="1"/>
        <charset val="204"/>
      </rPr>
      <t xml:space="preserve">, восстановление освещения. </t>
    </r>
  </si>
  <si>
    <t xml:space="preserve">Строительство спортивной площадки с беговой дорожкой и хоккейной коробкой невозможно без увеличения площади земельного участка МОУ СОШ с.Серпиевка и вырубки деревьев, попадающих в границы участка в случае расширения границ закрепленной за школой территории. Против вырубки деревьев выступают жители и депутаты с.Серпиевка. У МОУ СОШ с.Серпиевка есть смета в ценах 2016 года на строительство только хоккейной коробки на сумму 2800,0 тыс.рублей (в 2024 году). Подготовка сметных расчетов по каждому объекту в отдельности. </t>
  </si>
  <si>
    <t>Облагородить местный парк, детская площадка и спортивной площадки, с ограждением данного парка с. Аратское.</t>
  </si>
  <si>
    <t>2023 год (Согласно письма СДКИМР № 308 от 21.09.21г). Подготовка сметных расчетов по каждому объекту в отдельности.</t>
  </si>
  <si>
    <r>
      <t xml:space="preserve">Водопровод по улицам: </t>
    </r>
    <r>
      <rPr>
        <u/>
        <sz val="12"/>
        <color theme="1"/>
        <rFont val="Times New Roman"/>
        <family val="1"/>
        <charset val="204"/>
      </rPr>
      <t>Революционная</t>
    </r>
    <r>
      <rPr>
        <sz val="12"/>
        <color theme="1"/>
        <rFont val="Times New Roman"/>
        <family val="1"/>
        <charset val="204"/>
      </rPr>
      <t>, Ленинградская, Фабричная, г. Катав-Ивановска</t>
    </r>
  </si>
  <si>
    <r>
      <t xml:space="preserve">Установка малых форм во дворах г. Катав-Ивановска по улицам: Восточная, 54, 58; Караваева, 50; </t>
    </r>
    <r>
      <rPr>
        <u/>
        <sz val="12"/>
        <color theme="1"/>
        <rFont val="Times New Roman"/>
        <family val="1"/>
        <charset val="204"/>
      </rPr>
      <t>Белорецкая, 8 Марта</t>
    </r>
    <r>
      <rPr>
        <sz val="12"/>
        <color theme="1"/>
        <rFont val="Times New Roman"/>
        <family val="1"/>
        <charset val="204"/>
      </rPr>
      <t>, Луговая, Фабричная, Ленинградская, Волновая, Восточная, г. Катав-Ивановска</t>
    </r>
  </si>
  <si>
    <t>2022 год (Согласно письма СДКИМР № 308 от 21.09.21г). Срочно.</t>
  </si>
  <si>
    <r>
      <t>Продолжить благоустройство дворов г. Юрюзань: между домами: Ильи Тараканова 3,5; Зайцева 5;</t>
    </r>
    <r>
      <rPr>
        <b/>
        <u/>
        <sz val="12"/>
        <color theme="1"/>
        <rFont val="Times New Roman"/>
        <family val="1"/>
        <charset val="204"/>
      </rPr>
      <t xml:space="preserve"> Советская 53,55; К. Маркса 48,50,52 (установка детской, спортивной площадки)</t>
    </r>
  </si>
  <si>
    <t xml:space="preserve"> нет ПСД.Выделение средств по результатам исполнения бюджета 2021-2025 годов (доп.доходы, доп. финансирование из Об и РБ).  2023г. (Согласно письма СДКИМР № 308 от 21.09.21г).</t>
  </si>
  <si>
    <t>Заменить накренившиеся электроопоры линии электропередач, расположенные возле дома № 31 по ул. Октябрьская и напротив дома № 165 по ул. Карла Маркса.</t>
  </si>
  <si>
    <t>Полушкина Т.П.         Шильцина Е.В.</t>
  </si>
  <si>
    <t>Организация маршрутного такси до «кладбища» в п.Василовка г.Юрюзань</t>
  </si>
  <si>
    <t>Оборудование Аптечного киоска п.Василовка г.Юрюзань</t>
  </si>
  <si>
    <t xml:space="preserve">Разработка предложений. ПСД нет. Выделение средств по результатам исполнения бюджета 2021-2025 г. (доп.доходы, доп. финансирование из Об и РБ). </t>
  </si>
  <si>
    <t>Ликвидация хоккейной коробки, расположенной во дворе домов по ул.Ленина, д.17, ул.Степана Разина, д.д.22,24, ул.Ленина, д.19</t>
  </si>
  <si>
    <t>Ежегодное грейдирование дороги участка улицы Майская площадь с дома №1 по дом №42, с дома №2 по дом №42, восстановление освещения, восстановление сточных канав. Асфальтирование участка от дома №30 до дома №42 и от дома №31 до дома №41</t>
  </si>
  <si>
    <t>57.1</t>
  </si>
  <si>
    <t>57.2</t>
  </si>
  <si>
    <t xml:space="preserve">Ежегодное грейдирование дороги ул. Лермонтова от дома №1 до №23 с последующей отсыпкой. </t>
  </si>
  <si>
    <t xml:space="preserve">Ежегодное грейдирование дороги ул. Есенина от дома №2 до №15 с последующей отсыпкой. </t>
  </si>
  <si>
    <t>Ежегодное грейдирование дороги ул. Свердловская от дома №231 до №235 с последующей отсыпкой</t>
  </si>
  <si>
    <t>Устройство водопровода с установкой насосной станции от ул.Молодежная, д.20 до ул.Солнечная, д.27 г.Катав-Ивановска</t>
  </si>
  <si>
    <t>Обустроить сточные канавы вдоль дороги ул.Ключевая г.Катав-Ивановск</t>
  </si>
  <si>
    <t>Устройство водопровода по ул. Азина от Больничного переулка до дома№15 ул.Азина</t>
  </si>
  <si>
    <t>Установить детскую площадку возле д№28-30 по ул. Азина</t>
  </si>
  <si>
    <t>Устройство водопровода по ул. Комсомолькая от д№30 до д№43</t>
  </si>
  <si>
    <t>Замена водопровода по ул. Братьев Пухляковых от д№21 до д№37</t>
  </si>
  <si>
    <t>Установка детского спортивного городка с ограждением между 6 и 7 домами п.Жилпоселок</t>
  </si>
  <si>
    <t>Ремонт мостков городского пруда по улицам: Волновая, Восточная, Ленинградская г.Катав-Ивановска</t>
  </si>
  <si>
    <t>Произвести асфальтировку хоккейной коробки по ул.И.Тараканова, 25 г.Юрюзани</t>
  </si>
  <si>
    <t>Асфальтировка дороги от ж/д переезда до ул.Жилова г.Юрюзань</t>
  </si>
  <si>
    <t>Ремонт дорожного покрытия ул.Чапаева, Просвирова г.Юрюзань</t>
  </si>
  <si>
    <t>Отсыпка дороги по ул.Лермонтова г.Юрюзань</t>
  </si>
  <si>
    <t>Установка уличного освещения в районе домов №2,14,20,22,30,32,34 по ул.Лермонтова г.Юрюзань</t>
  </si>
  <si>
    <t>Установка водоразборных колонок на ул.Ключевая г.Юрюзань, устройство и отсыпка конца улицы Ключевая г.Юрюзань</t>
  </si>
  <si>
    <t>Отсыпка ул. Красногорская до конца, ул.Ключевая от перекрестка, ул.Клубная, ул.Трудовая г.Юрюзань</t>
  </si>
  <si>
    <t>Отсыпка дорог по ул.Чапаева, переулку Матросова и точечно по ул.Просвирова</t>
  </si>
  <si>
    <r>
      <t xml:space="preserve">Установка фонаря по ул.Гагарина, д№39 ; по </t>
    </r>
    <r>
      <rPr>
        <b/>
        <sz val="12"/>
        <color rgb="FF000000"/>
        <rFont val="Times New Roman"/>
        <family val="1"/>
        <charset val="204"/>
      </rPr>
      <t>ул.К-Маркса,д.48</t>
    </r>
    <r>
      <rPr>
        <sz val="12"/>
        <color rgb="FF000000"/>
        <rFont val="Times New Roman"/>
        <family val="1"/>
        <charset val="204"/>
      </rPr>
      <t xml:space="preserve"> г.Юрюзань</t>
    </r>
  </si>
  <si>
    <t>Ежегодное грейдирование дороги пер. Солоцкий от дома №1 до №49 с последующей отсыпкой</t>
  </si>
  <si>
    <t>Ежегодное грейдирование дороги ул. Гагарина от дома №5 до ул. Молодежная №20 с последующей отсыпкой.</t>
  </si>
  <si>
    <t xml:space="preserve">Ежегодное грейдирование дороги ул. Свердловская от дома №74 до №200 с последующей отсыпкой. </t>
  </si>
  <si>
    <t xml:space="preserve">Ежегодное грейдирование дороги пер. Салова от дома №1 до №28 с последующей отсыпкой. </t>
  </si>
  <si>
    <t xml:space="preserve">Ежегодное грейдирование дороги пер. Сосновский от дома №1 до №18 с последующей отсыпкой. </t>
  </si>
  <si>
    <t xml:space="preserve">Ежегодное грейдирование дороги ул. Солнечная от дома №1 до №35А с последующей отсыпкой. </t>
  </si>
  <si>
    <t>Установка остановок в районе домов 204-206 по ул. Подлесная г.Катав-Ивановск.</t>
  </si>
  <si>
    <t>Ремонт тротуара от МДОУ Детский сад № 10 «Сказка» до МОУ СОШ №1 г.Катав-Ивановска</t>
  </si>
  <si>
    <t>Грейдерирование дорог с подсыпкой щебня по улицам Степана Разина, Сверлова, Калинина, а так же проулков соединяющие эти улицы (особое внимание уделить проулку между трассой Аратское - Шарлаш и улицей Степана Разина)</t>
  </si>
  <si>
    <t>Столб опоры ЛЭП около дома проживания наклонен и в ветреную погоду может упасть.</t>
  </si>
  <si>
    <r>
      <t xml:space="preserve">Ремонт лестницы от спортивной площадки у МОУ СОШ №2 г.Юрюзань до бывшего здания заводоуправления (ЮМЗ) и </t>
    </r>
    <r>
      <rPr>
        <b/>
        <sz val="12"/>
        <color rgb="FF000000"/>
        <rFont val="Times New Roman"/>
        <family val="1"/>
        <charset val="204"/>
      </rPr>
      <t>установка уличного освещения вдоль указанной лестницы ( по указанной лестинце ходят дети-школьники МОУ СОШ №2г.Юрюзань</t>
    </r>
    <r>
      <rPr>
        <sz val="12"/>
        <color rgb="FF000000"/>
        <rFont val="Times New Roman"/>
        <family val="1"/>
        <charset val="204"/>
      </rPr>
      <t>).</t>
    </r>
  </si>
  <si>
    <t>- Ремонт системы отопления (смета готова)</t>
  </si>
  <si>
    <r>
      <t xml:space="preserve">Произвести отсыпку ям на участке дороги в переулке между улицами </t>
    </r>
    <r>
      <rPr>
        <b/>
        <sz val="12"/>
        <color theme="1"/>
        <rFont val="Times New Roman"/>
        <family val="1"/>
        <charset val="204"/>
      </rPr>
      <t>Подлесной (дом 41) и Чкалова (д. 31)</t>
    </r>
    <r>
      <rPr>
        <sz val="12"/>
        <color theme="1"/>
        <rFont val="Times New Roman"/>
        <family val="1"/>
        <charset val="204"/>
      </rPr>
      <t>, образовавшихся после устройства водоразборной колонки.</t>
    </r>
  </si>
  <si>
    <r>
      <t xml:space="preserve">Ежегодное грейдирование дороги улицы Красноуральская от дома №1 и от дома №2 до дома №11 и до №20 и от дома № 63 до №85 и от дома №64 до дома №80 с последующей отсыпкой, восстановление сточных канав, восстановление освещения. Расширение и строительство автостоянки возле дома №24. Восстановление освещение у подъездов домов №24,26, </t>
    </r>
    <r>
      <rPr>
        <b/>
        <sz val="12"/>
        <color theme="1"/>
        <rFont val="Times New Roman"/>
        <family val="1"/>
        <charset val="204"/>
      </rPr>
      <t>установка детской площадки</t>
    </r>
    <r>
      <rPr>
        <sz val="12"/>
        <color theme="1"/>
        <rFont val="Times New Roman"/>
        <family val="1"/>
        <charset val="204"/>
      </rPr>
      <t>, озеленение</t>
    </r>
  </si>
  <si>
    <t xml:space="preserve"> Выполнение работ по модернизации индивидуального теплового пункта многоквартирного жилого дома по адресу ул.Советская, д.116.</t>
  </si>
  <si>
    <t>Культура</t>
  </si>
  <si>
    <t>Капитальный ремонт проезда через реку Юрюзань, на участке дороги с.Тюлюк-п.Александровка (2022г.)(наказ 135).</t>
  </si>
  <si>
    <t>Произведено частичное грейдирование.</t>
  </si>
  <si>
    <t>Асфальтирование, благоустройство, установка малых игровых и спортивных форм. по ул. Караваева 76</t>
  </si>
  <si>
    <t>Хортов А.В.</t>
  </si>
  <si>
    <t>Хортов А.В., Макушева И.Н.</t>
  </si>
  <si>
    <t>Административное сопровождение (направлено письмо в АО "Почта России" и начальнику Усть-Катавского почтамта) Ответ-письмо №ф74n9-08/72 от 23.07.2021г., планирование ремонтных работ на 2023 год.</t>
  </si>
  <si>
    <t>Хортов А.В.., Макушева И.Н.</t>
  </si>
  <si>
    <t>Полушкина Т.П.,      Хортов А.В.</t>
  </si>
  <si>
    <r>
      <rPr>
        <b/>
        <sz val="12"/>
        <color rgb="FF000000"/>
        <rFont val="Times New Roman"/>
        <family val="1"/>
        <charset val="204"/>
      </rPr>
      <t>Обустроить детскую площадку в пос. Октябрьский</t>
    </r>
    <r>
      <rPr>
        <sz val="12"/>
        <color rgb="FF000000"/>
        <rFont val="Times New Roman"/>
        <family val="1"/>
        <charset val="204"/>
      </rPr>
      <t xml:space="preserve"> г. Юрюзань (совместно с наказом Куликовой Е.А.)</t>
    </r>
  </si>
  <si>
    <t>Проектирование и строительство моста в селе через р. Тюлюк (2021г.).  Капитальный ремонт проезда через реку Юрюзань, на участке дороги с.Тюлюк-п.Александровка (2022г.).</t>
  </si>
  <si>
    <t>Ремонт водопровода и установка водоразборных колонок на участке ул. Подлесная г. Катав-Ивановск</t>
  </si>
  <si>
    <t>Установка детской спортивной площадки на ул. Чапаева,г.Катав-Ивановск</t>
  </si>
  <si>
    <t>Произвести ограждение территории родника по улице Степана Разина поселок Шарлаш.</t>
  </si>
  <si>
    <t>На территории школы обустроить детскую площадку и спортивную площадку (есть проект по хоккейной коробке и беговой дорожке с спортивной площадкой) село Серпиевка.</t>
  </si>
  <si>
    <t>Ремонт въезда с переулка Тарасова на ул. Волновая между домами № 34 и № 33.</t>
  </si>
  <si>
    <t>Ремонт дороги в переулке возле д. № 45 по ул. Волновая</t>
  </si>
  <si>
    <t>Ремонт въезда с переулка Тарасова на ул. Восточная рядом с домом № 42.</t>
  </si>
  <si>
    <t>Прокопка канавы по ул. Волновая от д. № 44 переулка Тарасова.</t>
  </si>
  <si>
    <t>Прокопка канавы по ул. Белорецкая от д. № 1А до д. № 58 ул. Пролетарская.</t>
  </si>
  <si>
    <t xml:space="preserve"> Установка скамеек на территории г.Катав-Ивановска.</t>
  </si>
  <si>
    <t xml:space="preserve"> Ремонт ограждения вдоль дома № 42 ул.Караваева.</t>
  </si>
  <si>
    <t xml:space="preserve"> Благоустройство жилой зоны ул.Ленинградская,40; ул.Караваева,44.</t>
  </si>
  <si>
    <t>Устройство лотков и прокопка канавы вдоль переулка Тарасова возле ТК "Семейнай".</t>
  </si>
  <si>
    <r>
      <t xml:space="preserve"> </t>
    </r>
    <r>
      <rPr>
        <b/>
        <sz val="12"/>
        <color rgb="FF000000"/>
        <rFont val="Times New Roman"/>
        <family val="1"/>
        <charset val="204"/>
      </rPr>
      <t>2022г.</t>
    </r>
    <r>
      <rPr>
        <sz val="12"/>
        <color rgb="FF000000"/>
        <rFont val="Times New Roman"/>
        <family val="1"/>
        <charset val="204"/>
      </rPr>
      <t xml:space="preserve"> Выделено из РФ АКИМР. Ремонт водопровода по </t>
    </r>
    <r>
      <rPr>
        <b/>
        <sz val="12"/>
        <color rgb="FF000000"/>
        <rFont val="Times New Roman"/>
        <family val="1"/>
        <charset val="204"/>
      </rPr>
      <t>ул.Дружба. Работа выполнена.</t>
    </r>
  </si>
  <si>
    <t>125,0 тысяч рублей - проведено обследование; разработка сметной документации на часть работ - заключен договор на 550.0 тыс.рублей. 80,0 тыс.рублей на сопровождение проектно-сметной документации в гос.экспертизе (проведена).</t>
  </si>
  <si>
    <t>Контракт 2021-2022гг. Выполнено.</t>
  </si>
  <si>
    <t>2021-2022гг Работы выполнены.</t>
  </si>
  <si>
    <r>
      <rPr>
        <b/>
        <sz val="12"/>
        <color theme="1"/>
        <rFont val="Times New Roman"/>
        <family val="1"/>
        <charset val="204"/>
      </rPr>
      <t xml:space="preserve">2022г. </t>
    </r>
    <r>
      <rPr>
        <sz val="12"/>
        <color theme="1"/>
        <rFont val="Times New Roman"/>
        <family val="1"/>
        <charset val="204"/>
      </rPr>
      <t xml:space="preserve">Прокопка канав и ремонт водопропускных каналов по ул.Пугачевская. (выделено РФ АКИМР). </t>
    </r>
    <r>
      <rPr>
        <b/>
        <sz val="12"/>
        <color theme="1"/>
        <rFont val="Times New Roman"/>
        <family val="1"/>
        <charset val="204"/>
      </rPr>
      <t>Работы выполнены в полном объеме.</t>
    </r>
  </si>
  <si>
    <r>
      <rPr>
        <b/>
        <sz val="12"/>
        <color theme="1"/>
        <rFont val="Times New Roman"/>
        <family val="1"/>
        <charset val="204"/>
      </rPr>
      <t xml:space="preserve">2022г. </t>
    </r>
    <r>
      <rPr>
        <sz val="12"/>
        <color theme="1"/>
        <rFont val="Times New Roman"/>
        <family val="1"/>
        <charset val="204"/>
      </rPr>
      <t xml:space="preserve">Выделено из остатков АКИМР. Проезд через реку в с.Лемеза  по ул.Островная. </t>
    </r>
    <r>
      <rPr>
        <b/>
        <sz val="12"/>
        <color theme="1"/>
        <rFont val="Times New Roman"/>
        <family val="1"/>
        <charset val="204"/>
      </rPr>
      <t xml:space="preserve">Работы выполнены. </t>
    </r>
  </si>
  <si>
    <r>
      <rPr>
        <b/>
        <sz val="12"/>
        <color theme="1"/>
        <rFont val="Times New Roman"/>
        <family val="1"/>
        <charset val="204"/>
      </rPr>
      <t xml:space="preserve">2022 г. </t>
    </r>
    <r>
      <rPr>
        <sz val="12"/>
        <color theme="1"/>
        <rFont val="Times New Roman"/>
        <family val="1"/>
        <charset val="204"/>
      </rPr>
      <t>( 15,0 т.р. - из собственных остатков (замена сруба 1 колодца по ул.Лесная).</t>
    </r>
    <r>
      <rPr>
        <b/>
        <sz val="12"/>
        <color theme="1"/>
        <rFont val="Times New Roman"/>
        <family val="1"/>
        <charset val="204"/>
      </rPr>
      <t xml:space="preserve"> Работы выполнены.</t>
    </r>
  </si>
  <si>
    <r>
      <rPr>
        <b/>
        <sz val="12"/>
        <color theme="1"/>
        <rFont val="Times New Roman"/>
        <family val="1"/>
        <charset val="204"/>
      </rPr>
      <t>2022г</t>
    </r>
    <r>
      <rPr>
        <sz val="12"/>
        <color theme="1"/>
        <rFont val="Times New Roman"/>
        <family val="1"/>
        <charset val="204"/>
      </rPr>
      <t xml:space="preserve">. Выделено из остатков РФ АКИМР - 113,1 т.р. </t>
    </r>
    <r>
      <rPr>
        <b/>
        <sz val="12"/>
        <color theme="1"/>
        <rFont val="Times New Roman"/>
        <family val="1"/>
        <charset val="204"/>
      </rPr>
      <t>работы выполнены</t>
    </r>
    <r>
      <rPr>
        <sz val="12"/>
        <color theme="1"/>
        <rFont val="Times New Roman"/>
        <family val="1"/>
        <charset val="204"/>
      </rPr>
      <t>. Выделено из резерва ФУ - 10,0 т.р. -</t>
    </r>
    <r>
      <rPr>
        <b/>
        <sz val="12"/>
        <color theme="1"/>
        <rFont val="Times New Roman"/>
        <family val="1"/>
        <charset val="204"/>
      </rPr>
      <t xml:space="preserve"> работы выполнены.</t>
    </r>
  </si>
  <si>
    <t>2022-2025 гг-планируется по 240.0 тыс.руб.ежегодно</t>
  </si>
  <si>
    <r>
      <t xml:space="preserve">2021г. Направлено письмо в ООО "Златспецтранс" А.В.Медведеву № 139 от 10.11.21г.  Вывоз мусора по графику. </t>
    </r>
    <r>
      <rPr>
        <b/>
        <sz val="12"/>
        <color theme="1"/>
        <rFont val="Times New Roman"/>
        <family val="1"/>
        <charset val="204"/>
      </rPr>
      <t>Работы выполнены.</t>
    </r>
  </si>
  <si>
    <r>
      <t xml:space="preserve">2021-2022гг (компания Ростелеком). Направлено письмо ПАО "Ростелеком" М.А. Сергееву №1501 от 29.09.2021г. </t>
    </r>
    <r>
      <rPr>
        <b/>
        <sz val="12"/>
        <color theme="1"/>
        <rFont val="Times New Roman"/>
        <family val="1"/>
        <charset val="204"/>
      </rPr>
      <t>Выполнено.</t>
    </r>
  </si>
  <si>
    <r>
      <t xml:space="preserve">2021-2022гг(компания Ростелеком). Направлено письмо ПАО "Ростелеком" М.А. Сергееву №1501 от 29.09.2021г. </t>
    </r>
    <r>
      <rPr>
        <b/>
        <sz val="12"/>
        <color theme="1"/>
        <rFont val="Times New Roman"/>
        <family val="1"/>
        <charset val="204"/>
      </rPr>
      <t>Выполнено.</t>
    </r>
  </si>
  <si>
    <r>
      <t xml:space="preserve">Работы по асфальтированию данного участка </t>
    </r>
    <r>
      <rPr>
        <b/>
        <sz val="12"/>
        <color theme="1"/>
        <rFont val="Times New Roman"/>
        <family val="1"/>
        <charset val="204"/>
      </rPr>
      <t>выполнены 13.07.2022г.</t>
    </r>
  </si>
  <si>
    <t>Административное сопровождение. Работы ведутся: установка в границах п.Александровка счетчики на опорах; установлен электро-трансформатор; протянуты 2-е линии электропередач (из 4); установлен генератор. (Не все подключены к сетям временного электроснабжения). Главным Управлением лесами Челябинской области не выдано разрешение МРСКА УРАЛУ для реализации проекта подключения к электрическим сетям с.Тюлюк.</t>
  </si>
  <si>
    <r>
      <rPr>
        <b/>
        <sz val="12"/>
        <color theme="1"/>
        <rFont val="Times New Roman"/>
        <family val="1"/>
        <charset val="204"/>
      </rPr>
      <t>2022 год.</t>
    </r>
    <r>
      <rPr>
        <sz val="12"/>
        <color theme="1"/>
        <rFont val="Times New Roman"/>
        <family val="1"/>
        <charset val="204"/>
      </rPr>
      <t xml:space="preserve"> (РФ КИМР) </t>
    </r>
    <r>
      <rPr>
        <b/>
        <sz val="12"/>
        <color theme="1"/>
        <rFont val="Times New Roman"/>
        <family val="1"/>
        <charset val="204"/>
      </rPr>
      <t>Работы выполнены.</t>
    </r>
  </si>
  <si>
    <r>
      <rPr>
        <b/>
        <sz val="12"/>
        <color theme="1"/>
        <rFont val="Times New Roman"/>
        <family val="1"/>
        <charset val="204"/>
      </rPr>
      <t>2022 год.</t>
    </r>
    <r>
      <rPr>
        <sz val="12"/>
        <color theme="1"/>
        <rFont val="Times New Roman"/>
        <family val="1"/>
        <charset val="204"/>
      </rPr>
      <t xml:space="preserve"> (РФ КИМР) Работы выполнены на сумму 186,4 т.р.</t>
    </r>
  </si>
  <si>
    <t>2022-2024гг.(в рамках программы уличного освещения)</t>
  </si>
  <si>
    <r>
      <rPr>
        <b/>
        <sz val="12"/>
        <color rgb="FF000000"/>
        <rFont val="Times New Roman"/>
        <family val="1"/>
        <charset val="204"/>
      </rPr>
      <t>2022 г</t>
    </r>
    <r>
      <rPr>
        <sz val="12"/>
        <color rgb="FF000000"/>
        <rFont val="Times New Roman"/>
        <family val="1"/>
        <charset val="204"/>
      </rPr>
      <t>. Выделение из РФ АКИМР. Работы по ремонту (МК369 от 08.09.22) и освещению (МК259ЭА от 28.06.22) лестницы</t>
    </r>
    <r>
      <rPr>
        <b/>
        <sz val="12"/>
        <color rgb="FF000000"/>
        <rFont val="Times New Roman"/>
        <family val="1"/>
        <charset val="204"/>
      </rPr>
      <t xml:space="preserve"> выполнены.</t>
    </r>
    <r>
      <rPr>
        <sz val="12"/>
        <color rgb="FF000000"/>
        <rFont val="Times New Roman"/>
        <family val="1"/>
        <charset val="204"/>
      </rPr>
      <t xml:space="preserve"> </t>
    </r>
  </si>
  <si>
    <r>
      <rPr>
        <b/>
        <sz val="12"/>
        <color rgb="FF000000"/>
        <rFont val="Times New Roman"/>
        <family val="1"/>
        <charset val="204"/>
      </rPr>
      <t xml:space="preserve"> 2022г. </t>
    </r>
    <r>
      <rPr>
        <sz val="12"/>
        <color rgb="FF000000"/>
        <rFont val="Times New Roman"/>
        <family val="1"/>
        <charset val="204"/>
      </rPr>
      <t xml:space="preserve">Инициативный проект. </t>
    </r>
    <r>
      <rPr>
        <b/>
        <sz val="12"/>
        <color rgb="FF000000"/>
        <rFont val="Times New Roman"/>
        <family val="1"/>
        <charset val="204"/>
      </rPr>
      <t>Работы выполнены.</t>
    </r>
  </si>
  <si>
    <r>
      <rPr>
        <b/>
        <sz val="12"/>
        <color rgb="FF000000"/>
        <rFont val="Times New Roman"/>
        <family val="1"/>
        <charset val="204"/>
      </rPr>
      <t xml:space="preserve">2022г. </t>
    </r>
    <r>
      <rPr>
        <sz val="12"/>
        <color rgb="FF000000"/>
        <rFont val="Times New Roman"/>
        <family val="1"/>
        <charset val="204"/>
      </rPr>
      <t xml:space="preserve">Выделено из РФ АКИМР - 789,1 т.р.(устройство парковки у городского кладбища); 10,9 т.р. (отсыпка дороги на городском кладбище); 7,5 т.р. (отсыпка дороги на городском кладбище). </t>
    </r>
    <r>
      <rPr>
        <b/>
        <sz val="12"/>
        <color rgb="FF000000"/>
        <rFont val="Times New Roman"/>
        <family val="1"/>
        <charset val="204"/>
      </rPr>
      <t>Работы выполнены.</t>
    </r>
  </si>
  <si>
    <r>
      <t>Проведены работы по отсыпке указанной дороги щебнем МК 275 от 29.06.22г.</t>
    </r>
    <r>
      <rPr>
        <b/>
        <sz val="12"/>
        <color theme="1"/>
        <rFont val="Times New Roman"/>
        <family val="1"/>
        <charset val="204"/>
      </rPr>
      <t xml:space="preserve"> Работы выполнены.</t>
    </r>
  </si>
  <si>
    <t>Реализация данного наказа осуществима только путем выдачи  бесплатных проездных билетов на внутригородские маршруты. Численность детей, посещающих внеурочные занятия в Катав-Ивановском муниципальном районе составляет 3183 ребенка (в 2022году). Предполагаемая сумма - 3500,0 т.р. Срочно, нет полномочий.</t>
  </si>
  <si>
    <t xml:space="preserve">Хортов А.В. </t>
  </si>
  <si>
    <r>
      <t xml:space="preserve">нет ПСД. Разработка 2024г. (Согласно письма СДКИМР № 308 от 21.09.21г).                                          </t>
    </r>
    <r>
      <rPr>
        <b/>
        <sz val="12"/>
        <color rgb="FF000000"/>
        <rFont val="Times New Roman"/>
        <family val="1"/>
        <charset val="204"/>
      </rPr>
      <t xml:space="preserve">2023г. </t>
    </r>
    <r>
      <rPr>
        <sz val="12"/>
        <color rgb="FF000000"/>
        <rFont val="Times New Roman"/>
        <family val="1"/>
        <charset val="204"/>
      </rPr>
      <t/>
    </r>
  </si>
  <si>
    <r>
      <rPr>
        <b/>
        <sz val="12"/>
        <color theme="1"/>
        <rFont val="Times New Roman"/>
        <family val="1"/>
        <charset val="204"/>
      </rPr>
      <t>2022 г.</t>
    </r>
    <r>
      <rPr>
        <sz val="12"/>
        <color theme="1"/>
        <rFont val="Times New Roman"/>
        <family val="1"/>
        <charset val="204"/>
      </rPr>
      <t xml:space="preserve"> выделено из РФ АКИМР. Благоустройство территории (устройство ограждения парка) - 214,8 тыс. руб.; модернизация сети уличного освещения - 27,8 тыс.руб.;  ремонт ограждения водозаборной скважины с.Карауловка - 210,0 тыс.руб.;                             приобретение глубинного насоса для водозаборной скважины с.Аратское - 30,2 тыс.руб.  </t>
    </r>
    <r>
      <rPr>
        <b/>
        <sz val="12"/>
        <color theme="1"/>
        <rFont val="Times New Roman"/>
        <family val="1"/>
        <charset val="204"/>
      </rPr>
      <t>Работы выполнены.</t>
    </r>
  </si>
  <si>
    <r>
      <t xml:space="preserve">В настоящее время по ул.Подлесной в г.Катав-Ивановске ведутся работы по прокладке газопровода и газификации жилых домов. Проведение работ по оборудованию автомобильной дороги по ул. Подлесной будет возможно только по окончании работ по строительству газопровода на данном участке (срок исполнения работ по контракту до 31.08.2022).  </t>
    </r>
    <r>
      <rPr>
        <b/>
        <sz val="12"/>
        <color theme="1"/>
        <rFont val="Times New Roman"/>
        <family val="1"/>
        <charset val="204"/>
      </rPr>
      <t>2022 год. Работы выполнены в сентябре 2022г.</t>
    </r>
  </si>
  <si>
    <r>
      <rPr>
        <b/>
        <sz val="14"/>
        <color theme="1"/>
        <rFont val="Times New Roman"/>
        <family val="1"/>
        <charset val="204"/>
      </rPr>
      <t>2021г.</t>
    </r>
    <r>
      <rPr>
        <b/>
        <sz val="12"/>
        <color theme="1"/>
        <rFont val="Times New Roman"/>
        <family val="1"/>
        <charset val="204"/>
      </rPr>
      <t xml:space="preserve"> </t>
    </r>
    <r>
      <rPr>
        <sz val="12"/>
        <color theme="1"/>
        <rFont val="Times New Roman"/>
        <family val="1"/>
        <charset val="204"/>
      </rPr>
      <t xml:space="preserve">Работы выполнены в полном объеме.   </t>
    </r>
    <r>
      <rPr>
        <b/>
        <sz val="14"/>
        <color theme="1"/>
        <rFont val="Times New Roman"/>
        <family val="1"/>
        <charset val="204"/>
      </rPr>
      <t>2022 г.</t>
    </r>
    <r>
      <rPr>
        <b/>
        <sz val="12"/>
        <color theme="1"/>
        <rFont val="Times New Roman"/>
        <family val="1"/>
        <charset val="204"/>
      </rPr>
      <t xml:space="preserve">  </t>
    </r>
    <r>
      <rPr>
        <sz val="12"/>
        <color theme="1"/>
        <rFont val="Times New Roman"/>
        <family val="1"/>
        <charset val="204"/>
      </rPr>
      <t>Ул.Подлесная,д91 - 218,9 тыс.руб.; ул.Подлесная д.126 - 218,9 тыс.руб.</t>
    </r>
    <r>
      <rPr>
        <b/>
        <sz val="12"/>
        <color theme="1"/>
        <rFont val="Times New Roman"/>
        <family val="1"/>
        <charset val="204"/>
      </rPr>
      <t xml:space="preserve"> </t>
    </r>
    <r>
      <rPr>
        <sz val="12"/>
        <color theme="1"/>
        <rFont val="Times New Roman"/>
        <family val="1"/>
        <charset val="204"/>
      </rPr>
      <t xml:space="preserve">(выделено РФ АКИМР). </t>
    </r>
    <r>
      <rPr>
        <b/>
        <sz val="12"/>
        <color theme="1"/>
        <rFont val="Times New Roman"/>
        <family val="1"/>
        <charset val="204"/>
      </rPr>
      <t>Работы выполнены в полном объеме.</t>
    </r>
  </si>
  <si>
    <r>
      <rPr>
        <b/>
        <sz val="14"/>
        <color theme="1"/>
        <rFont val="Times New Roman"/>
        <family val="1"/>
        <charset val="204"/>
      </rPr>
      <t>В 2021 году</t>
    </r>
    <r>
      <rPr>
        <sz val="12"/>
        <color theme="1"/>
        <rFont val="Times New Roman"/>
        <family val="1"/>
        <charset val="204"/>
      </rPr>
      <t xml:space="preserve"> выделено из бюджета Катав-Ивановского муниципального района 115400,00 руб. Работы не проведены из-за превышения десяти процентов совокупного годового объема закупок. </t>
    </r>
    <r>
      <rPr>
        <b/>
        <sz val="14"/>
        <color theme="1"/>
        <rFont val="Times New Roman"/>
        <family val="1"/>
        <charset val="204"/>
      </rPr>
      <t>2022г.</t>
    </r>
    <r>
      <rPr>
        <sz val="14"/>
        <color theme="1"/>
        <rFont val="Times New Roman"/>
        <family val="1"/>
        <charset val="204"/>
      </rPr>
      <t xml:space="preserve"> </t>
    </r>
    <r>
      <rPr>
        <sz val="12"/>
        <color theme="1"/>
        <rFont val="Times New Roman"/>
        <family val="1"/>
        <charset val="204"/>
      </rPr>
      <t xml:space="preserve">Приобретение и установка детского игрового комплекса по ул.Чкалова, 25-27 - 283,8 тыс.руб.; проведение кадастровых работ для постановки на кадастровый учет безхозяйственных газопроводов - 52,10 тыс. руб.(выделено РФ АКИМР). </t>
    </r>
    <r>
      <rPr>
        <b/>
        <sz val="12"/>
        <color theme="1"/>
        <rFont val="Times New Roman"/>
        <family val="1"/>
        <charset val="204"/>
      </rPr>
      <t>Работы выполнены в полном объеме.</t>
    </r>
  </si>
  <si>
    <r>
      <rPr>
        <b/>
        <sz val="14"/>
        <color theme="1"/>
        <rFont val="Times New Roman"/>
        <family val="1"/>
        <charset val="204"/>
      </rPr>
      <t>2022 год.</t>
    </r>
    <r>
      <rPr>
        <sz val="12"/>
        <color theme="1"/>
        <rFont val="Times New Roman"/>
        <family val="1"/>
        <charset val="204"/>
      </rPr>
      <t xml:space="preserve"> Ремонт тротуара от МДОУ Детский сад №10 "Сказка" до МОУ СОШ №1 г.Катав-Ивановск -  720,2 тыс. руб.; проведение кадастровых работ для постановки на кадастровый учет безхозяйственных газопроводов - 102,9 тыс. руб.(выделено РФ АКИМР). </t>
    </r>
    <r>
      <rPr>
        <b/>
        <sz val="12"/>
        <color theme="1"/>
        <rFont val="Times New Roman"/>
        <family val="1"/>
        <charset val="204"/>
      </rPr>
      <t>Работы выполнены в полном объеме.</t>
    </r>
  </si>
  <si>
    <r>
      <rPr>
        <b/>
        <sz val="14"/>
        <color theme="1"/>
        <rFont val="Times New Roman"/>
        <family val="1"/>
        <charset val="204"/>
      </rPr>
      <t xml:space="preserve">2022 г. </t>
    </r>
    <r>
      <rPr>
        <sz val="12"/>
        <color theme="1"/>
        <rFont val="Times New Roman"/>
        <family val="1"/>
        <charset val="204"/>
      </rPr>
      <t>Прокопка канав и ремонт водопропускных каналов по ул.Красноармейская. (выделено РФ АКИМР).</t>
    </r>
    <r>
      <rPr>
        <b/>
        <sz val="12"/>
        <color theme="1"/>
        <rFont val="Times New Roman"/>
        <family val="1"/>
        <charset val="204"/>
      </rPr>
      <t xml:space="preserve"> Работы выполнены в полном объеме.  </t>
    </r>
    <r>
      <rPr>
        <sz val="12"/>
        <color theme="1"/>
        <rFont val="Times New Roman"/>
        <family val="1"/>
        <charset val="204"/>
      </rPr>
      <t xml:space="preserve"> 2022 год- тротуар, пешеходный переход (Согласно письма СДКИМР № 308 от 21.09.21г).  </t>
    </r>
  </si>
  <si>
    <r>
      <rPr>
        <b/>
        <sz val="14"/>
        <color theme="1"/>
        <rFont val="Times New Roman"/>
        <family val="1"/>
        <charset val="204"/>
      </rPr>
      <t>2022 г.</t>
    </r>
    <r>
      <rPr>
        <sz val="14"/>
        <color theme="1"/>
        <rFont val="Times New Roman"/>
        <family val="1"/>
        <charset val="204"/>
      </rPr>
      <t xml:space="preserve"> </t>
    </r>
    <r>
      <rPr>
        <sz val="12"/>
        <color theme="1"/>
        <rFont val="Times New Roman"/>
        <family val="1"/>
        <charset val="204"/>
      </rPr>
      <t xml:space="preserve">приобретение и установка детской игровой площадки во дворах домов №24-26 по ул.Красноуральская. (выделено из РФ АКИМР). </t>
    </r>
    <r>
      <rPr>
        <b/>
        <sz val="12"/>
        <color theme="1"/>
        <rFont val="Times New Roman"/>
        <family val="1"/>
        <charset val="204"/>
      </rPr>
      <t>Работы выполнены в полном объеме</t>
    </r>
    <r>
      <rPr>
        <sz val="12"/>
        <color theme="1"/>
        <rFont val="Times New Roman"/>
        <family val="1"/>
        <charset val="204"/>
      </rPr>
      <t>.   2022-2023 гг. (Согласно письма СДКИМР № 308 от 21.09.21г).</t>
    </r>
  </si>
  <si>
    <r>
      <rPr>
        <b/>
        <sz val="14"/>
        <color theme="1"/>
        <rFont val="Times New Roman"/>
        <family val="1"/>
        <charset val="204"/>
      </rPr>
      <t>2021 год.</t>
    </r>
    <r>
      <rPr>
        <b/>
        <sz val="12"/>
        <color theme="1"/>
        <rFont val="Times New Roman"/>
        <family val="1"/>
        <charset val="204"/>
      </rPr>
      <t xml:space="preserve"> </t>
    </r>
    <r>
      <rPr>
        <sz val="12"/>
        <color theme="1"/>
        <rFont val="Times New Roman"/>
        <family val="1"/>
        <charset val="204"/>
      </rPr>
      <t xml:space="preserve">Договор заключен, исполнение до 30.09.21г.(очистка произведена).       </t>
    </r>
    <r>
      <rPr>
        <b/>
        <sz val="14"/>
        <color theme="1"/>
        <rFont val="Times New Roman"/>
        <family val="1"/>
        <charset val="204"/>
      </rPr>
      <t xml:space="preserve"> 2022 год. </t>
    </r>
    <r>
      <rPr>
        <sz val="12"/>
        <color theme="1"/>
        <rFont val="Times New Roman"/>
        <family val="1"/>
        <charset val="204"/>
      </rPr>
      <t xml:space="preserve"> Ремонт забора кладбища в с.Лемеза. (выделено из РФ АКИМР). </t>
    </r>
    <r>
      <rPr>
        <b/>
        <sz val="12"/>
        <color theme="1"/>
        <rFont val="Times New Roman"/>
        <family val="1"/>
        <charset val="204"/>
      </rPr>
      <t>Работы выполнены в полном объеме.</t>
    </r>
  </si>
  <si>
    <r>
      <rPr>
        <b/>
        <sz val="14"/>
        <color theme="1"/>
        <rFont val="Times New Roman"/>
        <family val="1"/>
        <charset val="204"/>
      </rPr>
      <t>2021г</t>
    </r>
    <r>
      <rPr>
        <sz val="14"/>
        <color theme="1"/>
        <rFont val="Times New Roman"/>
        <family val="1"/>
        <charset val="204"/>
      </rPr>
      <t xml:space="preserve">. </t>
    </r>
    <r>
      <rPr>
        <sz val="12"/>
        <color theme="1"/>
        <rFont val="Times New Roman"/>
        <family val="1"/>
        <charset val="204"/>
      </rPr>
      <t xml:space="preserve">выполнено.       </t>
    </r>
    <r>
      <rPr>
        <b/>
        <sz val="14"/>
        <color theme="1"/>
        <rFont val="Times New Roman"/>
        <family val="1"/>
        <charset val="204"/>
      </rPr>
      <t xml:space="preserve"> 2022г. </t>
    </r>
    <r>
      <rPr>
        <b/>
        <sz val="12"/>
        <color theme="1"/>
        <rFont val="Times New Roman"/>
        <family val="1"/>
        <charset val="204"/>
      </rPr>
      <t xml:space="preserve"> </t>
    </r>
    <r>
      <rPr>
        <sz val="12"/>
        <color theme="1"/>
        <rFont val="Times New Roman"/>
        <family val="1"/>
        <charset val="204"/>
      </rPr>
      <t xml:space="preserve">306,5 тыс.руб.  (замена ограждения родника с.Аратское - 228,4 тыс.руб.; модернизация уличного освещения - 78,1 тыс.руб.) Выделено из РФ АКИМР. </t>
    </r>
    <r>
      <rPr>
        <b/>
        <sz val="12"/>
        <color theme="1"/>
        <rFont val="Times New Roman"/>
        <family val="1"/>
        <charset val="204"/>
      </rPr>
      <t>Работы выполнены.</t>
    </r>
  </si>
  <si>
    <r>
      <rPr>
        <b/>
        <sz val="12"/>
        <color theme="1"/>
        <rFont val="Times New Roman"/>
        <family val="1"/>
        <charset val="204"/>
      </rPr>
      <t>2021г</t>
    </r>
    <r>
      <rPr>
        <sz val="12"/>
        <color theme="1"/>
        <rFont val="Times New Roman"/>
        <family val="1"/>
        <charset val="204"/>
      </rPr>
      <t xml:space="preserve">. - выделен земельный участок; подготовка ПСД.   ,Поданы заявки на 2024 год на участие в программе "Комплексное развитие сельских территорий". </t>
    </r>
  </si>
  <si>
    <r>
      <rPr>
        <b/>
        <sz val="14"/>
        <color theme="1"/>
        <rFont val="Times New Roman"/>
        <family val="1"/>
        <charset val="204"/>
      </rPr>
      <t>2021г.</t>
    </r>
    <r>
      <rPr>
        <b/>
        <sz val="12"/>
        <color theme="1"/>
        <rFont val="Times New Roman"/>
        <family val="1"/>
        <charset val="204"/>
      </rPr>
      <t xml:space="preserve"> </t>
    </r>
    <r>
      <rPr>
        <sz val="12"/>
        <color theme="1"/>
        <rFont val="Times New Roman"/>
        <family val="1"/>
        <charset val="204"/>
      </rPr>
      <t xml:space="preserve">Ремонт моста выполнен 23.08.2021г.         </t>
    </r>
    <r>
      <rPr>
        <b/>
        <sz val="14"/>
        <color theme="1"/>
        <rFont val="Times New Roman"/>
        <family val="1"/>
        <charset val="204"/>
      </rPr>
      <t xml:space="preserve">2022г. </t>
    </r>
    <r>
      <rPr>
        <b/>
        <sz val="12"/>
        <color theme="1"/>
        <rFont val="Times New Roman"/>
        <family val="1"/>
        <charset val="204"/>
      </rPr>
      <t xml:space="preserve">  </t>
    </r>
    <r>
      <rPr>
        <sz val="12"/>
        <color theme="1"/>
        <rFont val="Times New Roman"/>
        <family val="1"/>
        <charset val="204"/>
      </rPr>
      <t xml:space="preserve">Работы по демонтажу старого проезда и монтажу опор для нового проезда - 1475,9 т.р. (выделено из РФ АКИМР). </t>
    </r>
    <r>
      <rPr>
        <b/>
        <sz val="12"/>
        <color theme="1"/>
        <rFont val="Times New Roman"/>
        <family val="1"/>
        <charset val="204"/>
      </rPr>
      <t xml:space="preserve">  </t>
    </r>
    <r>
      <rPr>
        <sz val="12"/>
        <color theme="1"/>
        <rFont val="Times New Roman"/>
        <family val="1"/>
        <charset val="204"/>
      </rPr>
      <t>15750,0 т.р. Ремонт автомобильных дорог общего пользования</t>
    </r>
    <r>
      <rPr>
        <sz val="12"/>
        <color rgb="FFFF0000"/>
        <rFont val="Times New Roman"/>
        <family val="1"/>
        <charset val="204"/>
      </rPr>
      <t>.</t>
    </r>
    <r>
      <rPr>
        <sz val="12"/>
        <color theme="1"/>
        <rFont val="Times New Roman"/>
        <family val="1"/>
        <charset val="204"/>
      </rPr>
      <t xml:space="preserve"> (ОБ - 15000,0 т.р.; РБ - 750,0 т.р.) </t>
    </r>
    <r>
      <rPr>
        <b/>
        <sz val="12"/>
        <color theme="1"/>
        <rFont val="Times New Roman"/>
        <family val="1"/>
        <charset val="204"/>
      </rPr>
      <t xml:space="preserve">Работы выполнены.       </t>
    </r>
  </si>
  <si>
    <t>1.Проезд через ручей по ул.Советской - работы выполнены, движение открыто.      2. Проезд через ручей по ул.Карла-Маркса - работы по замене настила выполнены собственными силами жителей. Выполнена смета на капитальный ремонт. Направлено письмо на Шимановича Н.И. № 145 от 15.10.21г. на выделение денежных средств в размере 590,0 тыс.руб. на 2022 г.     3. Проезд через ручей по ул.Лесной - находится в удовлетворительном состоянии. Срочного ремонта не требуется. Плановый ремонт - 2023 год.</t>
  </si>
  <si>
    <r>
      <t xml:space="preserve">Зем. участок выделен. Произведено выравнивание площадки.   </t>
    </r>
    <r>
      <rPr>
        <b/>
        <sz val="12"/>
        <color theme="1"/>
        <rFont val="Times New Roman"/>
        <family val="1"/>
        <charset val="204"/>
      </rPr>
      <t>2022 г.</t>
    </r>
    <r>
      <rPr>
        <sz val="12"/>
        <color theme="1"/>
        <rFont val="Times New Roman"/>
        <family val="1"/>
        <charset val="204"/>
      </rPr>
      <t xml:space="preserve"> работы по проектированию начаты.</t>
    </r>
  </si>
  <si>
    <r>
      <t>2022 г. Выполнено.</t>
    </r>
    <r>
      <rPr>
        <sz val="12"/>
        <color rgb="FF000000"/>
        <rFont val="Times New Roman"/>
        <family val="1"/>
        <charset val="204"/>
      </rPr>
      <t xml:space="preserve"> (газификация - 16113,0 т.р.)  Из резерва ФУ - 306,4 т.р. (Пуско-наладочные работы объекта газоснабжения (Газоснабжение жилых домов в г.Юрюзань ( в т.ч. проектно-изыскательные работы) ул.Тимирязева, ул.Свердлова, ул.Стадионная) - </t>
    </r>
    <r>
      <rPr>
        <b/>
        <sz val="12"/>
        <color rgb="FF000000"/>
        <rFont val="Times New Roman"/>
        <family val="1"/>
        <charset val="204"/>
      </rPr>
      <t xml:space="preserve">работы выполнены.  </t>
    </r>
    <r>
      <rPr>
        <sz val="12"/>
        <color rgb="FF000000"/>
        <rFont val="Times New Roman"/>
        <family val="1"/>
        <charset val="204"/>
      </rPr>
      <t xml:space="preserve">Из РФ АКИМР-  проведение кадастровых работ по подготовке технического плана для постановки на кадастровый учет газопровода по ул.Тимирязева, Свердлова, Стадионная - </t>
    </r>
    <r>
      <rPr>
        <b/>
        <sz val="12"/>
        <color rgb="FF000000"/>
        <rFont val="Times New Roman"/>
        <family val="1"/>
        <charset val="204"/>
      </rPr>
      <t>работы выполнены на 25,0 т.р.</t>
    </r>
    <r>
      <rPr>
        <sz val="12"/>
        <color rgb="FF000000"/>
        <rFont val="Times New Roman"/>
        <family val="1"/>
        <charset val="204"/>
      </rPr>
      <t>).</t>
    </r>
  </si>
  <si>
    <r>
      <rPr>
        <b/>
        <sz val="14"/>
        <color theme="1"/>
        <rFont val="Times New Roman"/>
        <family val="1"/>
        <charset val="204"/>
      </rPr>
      <t>2021 г</t>
    </r>
    <r>
      <rPr>
        <sz val="14"/>
        <color theme="1"/>
        <rFont val="Times New Roman"/>
        <family val="1"/>
        <charset val="204"/>
      </rPr>
      <t>.</t>
    </r>
    <r>
      <rPr>
        <sz val="12"/>
        <color theme="1"/>
        <rFont val="Times New Roman"/>
        <family val="1"/>
        <charset val="204"/>
      </rPr>
      <t xml:space="preserve"> - установлены по ул.И.Тараканова - 3 шт.    </t>
    </r>
    <r>
      <rPr>
        <b/>
        <sz val="14"/>
        <color theme="1"/>
        <rFont val="Times New Roman"/>
        <family val="1"/>
        <charset val="204"/>
      </rPr>
      <t xml:space="preserve">  2022 г.</t>
    </r>
    <r>
      <rPr>
        <b/>
        <sz val="12"/>
        <color theme="1"/>
        <rFont val="Times New Roman"/>
        <family val="1"/>
        <charset val="204"/>
      </rPr>
      <t xml:space="preserve"> - </t>
    </r>
    <r>
      <rPr>
        <sz val="12"/>
        <color theme="1"/>
        <rFont val="Times New Roman"/>
        <family val="1"/>
        <charset val="204"/>
      </rPr>
      <t>выделено из РФ АКИМР</t>
    </r>
    <r>
      <rPr>
        <b/>
        <sz val="12"/>
        <color theme="1"/>
        <rFont val="Times New Roman"/>
        <family val="1"/>
        <charset val="204"/>
      </rPr>
      <t xml:space="preserve">. </t>
    </r>
    <r>
      <rPr>
        <sz val="12"/>
        <color theme="1"/>
        <rFont val="Times New Roman"/>
        <family val="1"/>
        <charset val="204"/>
      </rPr>
      <t xml:space="preserve">Заключен МК 266 эа от 04.07.22г. </t>
    </r>
    <r>
      <rPr>
        <b/>
        <sz val="12"/>
        <color theme="1"/>
        <rFont val="Times New Roman"/>
        <family val="1"/>
        <charset val="204"/>
      </rPr>
      <t>Работы выполнены.</t>
    </r>
  </si>
  <si>
    <r>
      <t xml:space="preserve">ПСД разработана. При выделении средств по МП "Благоустройство дворовых территорий" 2024г. </t>
    </r>
    <r>
      <rPr>
        <b/>
        <sz val="12"/>
        <color theme="1"/>
        <rFont val="Times New Roman"/>
        <family val="1"/>
        <charset val="204"/>
      </rPr>
      <t>Инициативный проект.   Работы выполнены.</t>
    </r>
  </si>
  <si>
    <r>
      <rPr>
        <b/>
        <sz val="12"/>
        <color theme="1"/>
        <rFont val="Times New Roman"/>
        <family val="1"/>
        <charset val="204"/>
      </rPr>
      <t>Асфальтирование улиц Белорецкая, Пролетарская г.Катав-Ивановск</t>
    </r>
    <r>
      <rPr>
        <sz val="12"/>
        <color theme="1"/>
        <rFont val="Times New Roman"/>
        <family val="1"/>
        <charset val="204"/>
      </rPr>
      <t>, запуск автобусного маршрута по данным улицам</t>
    </r>
  </si>
  <si>
    <t>2021 г. выполнено.</t>
  </si>
  <si>
    <r>
      <rPr>
        <b/>
        <sz val="12"/>
        <color theme="1"/>
        <rFont val="Times New Roman"/>
        <family val="1"/>
        <charset val="204"/>
      </rPr>
      <t>Выполнено</t>
    </r>
    <r>
      <rPr>
        <sz val="12"/>
        <color theme="1"/>
        <rFont val="Times New Roman"/>
        <family val="1"/>
        <charset val="204"/>
      </rPr>
      <t xml:space="preserve"> (МК № 220 от 15.06.21г.).</t>
    </r>
  </si>
  <si>
    <r>
      <rPr>
        <b/>
        <sz val="12"/>
        <color theme="1"/>
        <rFont val="Times New Roman"/>
        <family val="1"/>
        <charset val="204"/>
      </rPr>
      <t>Частичная установка в 2021 г</t>
    </r>
    <r>
      <rPr>
        <sz val="12"/>
        <color theme="1"/>
        <rFont val="Times New Roman"/>
        <family val="1"/>
        <charset val="204"/>
      </rPr>
      <t xml:space="preserve"> МК №116ЭА от 15.03.21г. Установлены по ул.Стадионная, ул.Свердлова - 5 шт.</t>
    </r>
  </si>
  <si>
    <r>
      <rPr>
        <b/>
        <sz val="14"/>
        <color theme="1"/>
        <rFont val="Times New Roman"/>
        <family val="1"/>
        <charset val="204"/>
      </rPr>
      <t>2022 г</t>
    </r>
    <r>
      <rPr>
        <b/>
        <sz val="12"/>
        <color theme="1"/>
        <rFont val="Times New Roman"/>
        <family val="1"/>
        <charset val="204"/>
      </rPr>
      <t>.</t>
    </r>
    <r>
      <rPr>
        <sz val="12"/>
        <color theme="1"/>
        <rFont val="Times New Roman"/>
        <family val="1"/>
        <charset val="204"/>
      </rPr>
      <t xml:space="preserve"> - выделено из РФ АКИМР. Заключен МК 301 от 01.09.22. </t>
    </r>
    <r>
      <rPr>
        <b/>
        <sz val="12"/>
        <color theme="1"/>
        <rFont val="Times New Roman"/>
        <family val="1"/>
        <charset val="204"/>
      </rPr>
      <t>Работы выполнены.</t>
    </r>
  </si>
  <si>
    <r>
      <rPr>
        <b/>
        <sz val="12"/>
        <color theme="1"/>
        <rFont val="Times New Roman"/>
        <family val="1"/>
        <charset val="204"/>
      </rPr>
      <t>Частично выполнено</t>
    </r>
    <r>
      <rPr>
        <sz val="12"/>
        <color theme="1"/>
        <rFont val="Times New Roman"/>
        <family val="1"/>
        <charset val="204"/>
      </rPr>
      <t xml:space="preserve"> (МК 214 от 02.06.21). Мусор вывезен частично. Установлено 2 контейнера.</t>
    </r>
  </si>
  <si>
    <r>
      <rPr>
        <b/>
        <sz val="12"/>
        <color theme="1"/>
        <rFont val="Times New Roman"/>
        <family val="1"/>
        <charset val="204"/>
      </rPr>
      <t>Частично исполнено 2020г.</t>
    </r>
    <r>
      <rPr>
        <sz val="12"/>
        <color theme="1"/>
        <rFont val="Times New Roman"/>
        <family val="1"/>
        <charset val="204"/>
      </rPr>
      <t xml:space="preserve"> Разработка предложений.  Выделение средств по результатам исполнения бюджета 2024 г. (Согласно письма СДКИМР № 308 от 21.09.21г)(доп.доходы, доп. финансорование из Об и РБ). </t>
    </r>
  </si>
  <si>
    <r>
      <rPr>
        <b/>
        <sz val="12"/>
        <color theme="1"/>
        <rFont val="Times New Roman"/>
        <family val="1"/>
        <charset val="204"/>
      </rPr>
      <t>Частичная установка в 2021 г</t>
    </r>
    <r>
      <rPr>
        <sz val="12"/>
        <color theme="1"/>
        <rFont val="Times New Roman"/>
        <family val="1"/>
        <charset val="204"/>
      </rPr>
      <t xml:space="preserve"> МК №116ЭА от 15.03.21г. Установлены светильники по ул.Калинина - 1 шт.; ул.Кардонная - 1 шт.; ул. Златоустовская - 1 шт.</t>
    </r>
  </si>
  <si>
    <r>
      <t xml:space="preserve"> Заключение контракта МК255 от 28.07.21 </t>
    </r>
    <r>
      <rPr>
        <b/>
        <sz val="12"/>
        <color theme="1"/>
        <rFont val="Times New Roman"/>
        <family val="1"/>
        <charset val="204"/>
      </rPr>
      <t xml:space="preserve"> Исполнено</t>
    </r>
  </si>
  <si>
    <r>
      <rPr>
        <b/>
        <sz val="12"/>
        <color theme="1"/>
        <rFont val="Times New Roman"/>
        <family val="1"/>
        <charset val="204"/>
      </rPr>
      <t>Частичная установка в 2021 г</t>
    </r>
    <r>
      <rPr>
        <sz val="12"/>
        <color theme="1"/>
        <rFont val="Times New Roman"/>
        <family val="1"/>
        <charset val="204"/>
      </rPr>
      <t xml:space="preserve"> МК №116ЭА от 15.03.21г. Установлены светильники в количестве 10 шт.</t>
    </r>
  </si>
  <si>
    <r>
      <rPr>
        <b/>
        <sz val="12"/>
        <color theme="1"/>
        <rFont val="Times New Roman"/>
        <family val="1"/>
        <charset val="204"/>
      </rPr>
      <t>Частичная установка в 2021 г</t>
    </r>
    <r>
      <rPr>
        <sz val="12"/>
        <color theme="1"/>
        <rFont val="Times New Roman"/>
        <family val="1"/>
        <charset val="204"/>
      </rPr>
      <t xml:space="preserve"> МК №116ЭА от 15.03.21г. Установлен 1 светильник.</t>
    </r>
  </si>
  <si>
    <r>
      <t xml:space="preserve">Разработка предложений. ПСД нет. Выделение средств по результатам исполнения бюджета 2021-2025 г. (доп.доходы, доп. финансорование из Об и РБ). МК №116ЭА от 15.03.21г. Установлен 1 светильник.     </t>
    </r>
    <r>
      <rPr>
        <b/>
        <sz val="14"/>
        <color rgb="FF000000"/>
        <rFont val="Times New Roman"/>
        <family val="1"/>
        <charset val="204"/>
      </rPr>
      <t>2022 год</t>
    </r>
    <r>
      <rPr>
        <b/>
        <sz val="12"/>
        <color rgb="FF000000"/>
        <rFont val="Times New Roman"/>
        <family val="1"/>
        <charset val="204"/>
      </rPr>
      <t xml:space="preserve"> </t>
    </r>
    <r>
      <rPr>
        <sz val="12"/>
        <color rgb="FF000000"/>
        <rFont val="Times New Roman"/>
        <family val="1"/>
        <charset val="204"/>
      </rPr>
      <t>- в рамках программы уличного освещения.</t>
    </r>
  </si>
  <si>
    <r>
      <t xml:space="preserve">Разработка предложений. ПСД нет. Выделение средств по результатам исполнения бюджета 2021-2025 г. (доп.доходы, доп. финансорование из Об и РБ). МК №116ЭА от 15.03.21г. Установлено 2  светильника.             </t>
    </r>
    <r>
      <rPr>
        <b/>
        <sz val="14"/>
        <color rgb="FF000000"/>
        <rFont val="Times New Roman"/>
        <family val="1"/>
        <charset val="204"/>
      </rPr>
      <t>2022 год</t>
    </r>
    <r>
      <rPr>
        <sz val="12"/>
        <color rgb="FF000000"/>
        <rFont val="Times New Roman"/>
        <family val="1"/>
        <charset val="204"/>
      </rPr>
      <t xml:space="preserve"> - в рамках программы уличного освещения.</t>
    </r>
  </si>
  <si>
    <r>
      <rPr>
        <b/>
        <sz val="12"/>
        <color theme="1"/>
        <rFont val="Times New Roman"/>
        <family val="1"/>
        <charset val="204"/>
      </rPr>
      <t>Частичная установка в 2021 г</t>
    </r>
    <r>
      <rPr>
        <sz val="12"/>
        <color theme="1"/>
        <rFont val="Times New Roman"/>
        <family val="1"/>
        <charset val="204"/>
      </rPr>
      <t xml:space="preserve"> МК №116ЭА от 15.03.21г. Установлены светильники по ул.Алаторцева - 3 шт.; ул.Ключевой - 2 шт.; ул.Абражанова -3 шт; ул.Чехова - 1 шт.</t>
    </r>
  </si>
  <si>
    <r>
      <rPr>
        <b/>
        <sz val="14"/>
        <color rgb="FF000000"/>
        <rFont val="Times New Roman"/>
        <family val="1"/>
        <charset val="204"/>
      </rPr>
      <t>2022 г</t>
    </r>
    <r>
      <rPr>
        <b/>
        <sz val="12"/>
        <color rgb="FF000000"/>
        <rFont val="Times New Roman"/>
        <family val="1"/>
        <charset val="204"/>
      </rPr>
      <t>.</t>
    </r>
    <r>
      <rPr>
        <sz val="12"/>
        <color rgb="FF000000"/>
        <rFont val="Times New Roman"/>
        <family val="1"/>
        <charset val="204"/>
      </rPr>
      <t xml:space="preserve"> выделено из РФ АКИМР. Отсыпка автомобильной дороги по ул.Островского - 529,8 т.р.; отсыпка дорог частного сектора - 225,4 т.р.; отсыпка дороги на городском кладбище - 26,2 т.р. </t>
    </r>
    <r>
      <rPr>
        <b/>
        <sz val="12"/>
        <color rgb="FF000000"/>
        <rFont val="Times New Roman"/>
        <family val="1"/>
        <charset val="204"/>
      </rPr>
      <t>Работы выполнены в полном объеме.</t>
    </r>
  </si>
  <si>
    <r>
      <rPr>
        <b/>
        <sz val="14"/>
        <color rgb="FF000000"/>
        <rFont val="Times New Roman"/>
        <family val="1"/>
        <charset val="204"/>
      </rPr>
      <t xml:space="preserve">2023 г. </t>
    </r>
    <r>
      <rPr>
        <sz val="12"/>
        <color rgb="FF000000"/>
        <rFont val="Times New Roman"/>
        <family val="1"/>
        <charset val="204"/>
      </rPr>
      <t>газификация ул.Карла Маркса (МК № 03693002118523000007 от 24.04.23г).</t>
    </r>
  </si>
  <si>
    <r>
      <rPr>
        <b/>
        <sz val="14"/>
        <color theme="1"/>
        <rFont val="Times New Roman"/>
        <family val="1"/>
        <charset val="204"/>
      </rPr>
      <t>2022 год.</t>
    </r>
    <r>
      <rPr>
        <b/>
        <sz val="12"/>
        <color theme="1"/>
        <rFont val="Times New Roman"/>
        <family val="1"/>
        <charset val="204"/>
      </rPr>
      <t xml:space="preserve"> </t>
    </r>
    <r>
      <rPr>
        <sz val="12"/>
        <color theme="1"/>
        <rFont val="Times New Roman"/>
        <family val="1"/>
        <charset val="204"/>
      </rPr>
      <t>Ремонт дорог с грунтовым покрытием переулок от</t>
    </r>
    <r>
      <rPr>
        <b/>
        <sz val="12"/>
        <color theme="1"/>
        <rFont val="Times New Roman"/>
        <family val="1"/>
        <charset val="204"/>
      </rPr>
      <t xml:space="preserve"> ул.Зеленая от д.2 до д.84.</t>
    </r>
    <r>
      <rPr>
        <sz val="12"/>
        <color theme="1"/>
        <rFont val="Times New Roman"/>
        <family val="1"/>
        <charset val="204"/>
      </rPr>
      <t xml:space="preserve"> - 691,8 тыс.руб. (выделено РФ АКИМР).  19.07.2022г.</t>
    </r>
    <r>
      <rPr>
        <b/>
        <sz val="12"/>
        <color theme="1"/>
        <rFont val="Times New Roman"/>
        <family val="1"/>
        <charset val="204"/>
      </rPr>
      <t xml:space="preserve"> Работы выполнены в полном объеме.</t>
    </r>
  </si>
  <si>
    <r>
      <rPr>
        <b/>
        <sz val="14"/>
        <color theme="1"/>
        <rFont val="Times New Roman"/>
        <family val="1"/>
        <charset val="204"/>
      </rPr>
      <t>2021г</t>
    </r>
    <r>
      <rPr>
        <b/>
        <sz val="12"/>
        <color theme="1"/>
        <rFont val="Times New Roman"/>
        <family val="1"/>
        <charset val="204"/>
      </rPr>
      <t>.Работы выполнены</t>
    </r>
    <r>
      <rPr>
        <sz val="12"/>
        <color theme="1"/>
        <rFont val="Times New Roman"/>
        <family val="1"/>
        <charset val="204"/>
      </rPr>
      <t>.</t>
    </r>
  </si>
  <si>
    <t>Выполнено в 2020г - 80,0 т.р.</t>
  </si>
  <si>
    <r>
      <rPr>
        <b/>
        <sz val="14"/>
        <color theme="1"/>
        <rFont val="Times New Roman"/>
        <family val="1"/>
        <charset val="204"/>
      </rPr>
      <t>2021 г</t>
    </r>
    <r>
      <rPr>
        <b/>
        <sz val="12"/>
        <color theme="1"/>
        <rFont val="Times New Roman"/>
        <family val="1"/>
        <charset val="204"/>
      </rPr>
      <t>. (пешееходная зона) работы выполнены.</t>
    </r>
  </si>
  <si>
    <r>
      <rPr>
        <b/>
        <sz val="14"/>
        <color theme="1"/>
        <rFont val="Times New Roman"/>
        <family val="1"/>
        <charset val="204"/>
      </rPr>
      <t xml:space="preserve">2022 год </t>
    </r>
    <r>
      <rPr>
        <sz val="12"/>
        <color theme="1"/>
        <rFont val="Times New Roman"/>
        <family val="1"/>
        <charset val="204"/>
      </rPr>
      <t xml:space="preserve"> (выделено РФ АКИМР). 23.06.2022г. </t>
    </r>
    <r>
      <rPr>
        <b/>
        <sz val="12"/>
        <color theme="1"/>
        <rFont val="Times New Roman"/>
        <family val="1"/>
        <charset val="204"/>
      </rPr>
      <t>Работы выполнены 08.07.2022г</t>
    </r>
    <r>
      <rPr>
        <sz val="12"/>
        <color theme="1"/>
        <rFont val="Times New Roman"/>
        <family val="1"/>
        <charset val="204"/>
      </rPr>
      <t>.</t>
    </r>
  </si>
  <si>
    <r>
      <rPr>
        <b/>
        <sz val="14"/>
        <color theme="1"/>
        <rFont val="Times New Roman"/>
        <family val="1"/>
        <charset val="204"/>
      </rPr>
      <t>2022 год</t>
    </r>
    <r>
      <rPr>
        <sz val="12"/>
        <color theme="1"/>
        <rFont val="Times New Roman"/>
        <family val="1"/>
        <charset val="204"/>
      </rPr>
      <t xml:space="preserve"> (Согласно письма СДКИМР № 308 от 21.09.21г). Подготовка сметных расчетов по каждому объекту в отдельности. 07.07.2022г. Было направлено письмо на Главу Катав-Ивановского муниципального района о выделении денежных средств.</t>
    </r>
  </si>
  <si>
    <r>
      <rPr>
        <b/>
        <sz val="14"/>
        <color theme="1"/>
        <rFont val="Times New Roman"/>
        <family val="1"/>
        <charset val="204"/>
      </rPr>
      <t>2022 год.</t>
    </r>
    <r>
      <rPr>
        <sz val="12"/>
        <color theme="1"/>
        <rFont val="Times New Roman"/>
        <family val="1"/>
        <charset val="204"/>
      </rPr>
      <t xml:space="preserve"> Ремонт водопровода от ВК 321 ул.Бр.Пухляковых,20 до ВК 322 ул.Бр.Пухляковых,37. - 606,0 тыс.руб.; устройство площадки для автобусной остановки ул.Красноуральская, 26 - 6,8 тыс.руб. </t>
    </r>
    <r>
      <rPr>
        <b/>
        <sz val="12"/>
        <color theme="1"/>
        <rFont val="Times New Roman"/>
        <family val="1"/>
        <charset val="204"/>
      </rPr>
      <t xml:space="preserve">Работы выполнены. </t>
    </r>
    <r>
      <rPr>
        <sz val="12"/>
        <color theme="1"/>
        <rFont val="Times New Roman"/>
        <family val="1"/>
        <charset val="204"/>
      </rPr>
      <t xml:space="preserve">   Устройство уличного освещения ул.Ст.Разина 18-20 - 169,3 тыс.руб. </t>
    </r>
  </si>
  <si>
    <t>29.1</t>
  </si>
  <si>
    <t>Газоснабжение объекта "Вечный огонь"</t>
  </si>
  <si>
    <t>44.1</t>
  </si>
  <si>
    <t>57.3</t>
  </si>
  <si>
    <t>Прокопка канав для предотвращения подтопления частных домовладений мкр. "Нижний базар" (ул.Пугачевкая от д.144 до д.168; по ул.Красноармейская от д.160 до д. 200; по ул.Ст.Разина от д.173 до д.209; по ул.Ленина от д. 147 до ул.Усть-Катавская д.№ 2).</t>
  </si>
  <si>
    <r>
      <rPr>
        <b/>
        <sz val="14"/>
        <color theme="1"/>
        <rFont val="Times New Roman"/>
        <family val="1"/>
        <charset val="204"/>
      </rPr>
      <t>2023г.</t>
    </r>
    <r>
      <rPr>
        <sz val="12"/>
        <color theme="1"/>
        <rFont val="Times New Roman"/>
        <family val="1"/>
        <charset val="204"/>
      </rPr>
      <t xml:space="preserve"> Выделено из РФ АКИМР. </t>
    </r>
    <r>
      <rPr>
        <b/>
        <sz val="12"/>
        <color theme="1"/>
        <rFont val="Times New Roman"/>
        <family val="1"/>
        <charset val="204"/>
      </rPr>
      <t>Работы выполнены.</t>
    </r>
  </si>
  <si>
    <t>Решение вопросов местного значения (по бане)(замена натрий -катионитового фильтра, замена насосных агрегатов АН-2/16 на котельной "Спорткомплекс" ул.Братьев Сулимовых,50).</t>
  </si>
  <si>
    <t>Приобретение триммера</t>
  </si>
  <si>
    <r>
      <rPr>
        <b/>
        <sz val="14"/>
        <color theme="1"/>
        <rFont val="Times New Roman"/>
        <family val="1"/>
        <charset val="204"/>
      </rPr>
      <t>2023г.</t>
    </r>
    <r>
      <rPr>
        <sz val="12"/>
        <color theme="1"/>
        <rFont val="Times New Roman"/>
        <family val="1"/>
        <charset val="204"/>
      </rPr>
      <t xml:space="preserve"> </t>
    </r>
  </si>
  <si>
    <t>91.1</t>
  </si>
  <si>
    <t>Устройство тротуара ул.О.Кошевого</t>
  </si>
  <si>
    <t>112.1</t>
  </si>
  <si>
    <t>156.1</t>
  </si>
  <si>
    <t>Ремонт пищеблока в д/с "Ягодка".</t>
  </si>
  <si>
    <t>174.1</t>
  </si>
  <si>
    <r>
      <t xml:space="preserve">2023г. </t>
    </r>
    <r>
      <rPr>
        <sz val="12"/>
        <color theme="1"/>
        <rFont val="Times New Roman"/>
        <family val="1"/>
        <charset val="204"/>
      </rPr>
      <t>Выделено из РФ АКИМР.</t>
    </r>
  </si>
  <si>
    <t>Ремонт тротуара ул.Восточная от д.56 до д.33 ул.Ленинградская.</t>
  </si>
  <si>
    <t>190.1</t>
  </si>
  <si>
    <t>199.1</t>
  </si>
  <si>
    <t>Приобретение и доставку фонарей торшерных литых Кастра 1 и светильников Русь-1.</t>
  </si>
  <si>
    <t>205.1</t>
  </si>
  <si>
    <t>Ремонт уличного освещения района Маяк.</t>
  </si>
  <si>
    <t>Отсыпка автодороги ул.Свердлова.</t>
  </si>
  <si>
    <t>Добровольский А.А., Полушкина Т.П.</t>
  </si>
  <si>
    <t>Добровольский А.А., Хортов А.В.</t>
  </si>
  <si>
    <t>268.1</t>
  </si>
  <si>
    <t>Работы по ремонту водопровода по ул. Трудовая.</t>
  </si>
  <si>
    <r>
      <t xml:space="preserve">2023г. </t>
    </r>
    <r>
      <rPr>
        <sz val="12"/>
        <color theme="1"/>
        <rFont val="Times New Roman"/>
        <family val="1"/>
        <charset val="204"/>
      </rPr>
      <t>Разработка сметной документации.</t>
    </r>
  </si>
  <si>
    <t>Пешеходная дорожка спортивной площадки ООШ №5.</t>
  </si>
  <si>
    <t>211.1</t>
  </si>
  <si>
    <t>Устройство автомобильной дороги вдоль городского кладбища.</t>
  </si>
  <si>
    <r>
      <rPr>
        <b/>
        <sz val="14"/>
        <color theme="1"/>
        <rFont val="Times New Roman"/>
        <family val="1"/>
        <charset val="204"/>
      </rPr>
      <t>2023г</t>
    </r>
    <r>
      <rPr>
        <b/>
        <sz val="12"/>
        <color theme="1"/>
        <rFont val="Times New Roman"/>
        <family val="1"/>
        <charset val="204"/>
      </rPr>
      <t xml:space="preserve">. Работы выполнены. </t>
    </r>
    <r>
      <rPr>
        <sz val="12"/>
        <color theme="1"/>
        <rFont val="Times New Roman"/>
        <family val="1"/>
        <charset val="204"/>
      </rPr>
      <t xml:space="preserve">                                                  </t>
    </r>
  </si>
  <si>
    <r>
      <t xml:space="preserve">2023г. </t>
    </r>
    <r>
      <rPr>
        <b/>
        <sz val="12"/>
        <color theme="1"/>
        <rFont val="Times New Roman"/>
        <family val="1"/>
        <charset val="204"/>
      </rPr>
      <t xml:space="preserve">Работы выполнены. </t>
    </r>
    <r>
      <rPr>
        <b/>
        <sz val="14"/>
        <color theme="1"/>
        <rFont val="Times New Roman"/>
        <family val="1"/>
        <charset val="204"/>
      </rPr>
      <t xml:space="preserve">                                                  </t>
    </r>
  </si>
  <si>
    <t>Приобретение мебели в библиотеку (Запрудовка).</t>
  </si>
  <si>
    <r>
      <t xml:space="preserve">2023г. </t>
    </r>
    <r>
      <rPr>
        <sz val="12"/>
        <color theme="1"/>
        <rFont val="Times New Roman"/>
        <family val="1"/>
        <charset val="204"/>
      </rPr>
      <t xml:space="preserve">Выделено по РСДКИМР от 16.02.23г. </t>
    </r>
    <r>
      <rPr>
        <b/>
        <sz val="12"/>
        <color theme="1"/>
        <rFont val="Times New Roman"/>
        <family val="1"/>
        <charset val="204"/>
      </rPr>
      <t>Работы выполнены.</t>
    </r>
  </si>
  <si>
    <r>
      <t xml:space="preserve">Зем. участок придомовой территории  в собственности  жителей.  Работа с УК. </t>
    </r>
    <r>
      <rPr>
        <b/>
        <sz val="14"/>
        <color theme="1"/>
        <rFont val="Times New Roman"/>
        <family val="1"/>
        <charset val="204"/>
      </rPr>
      <t xml:space="preserve">2023 г. - </t>
    </r>
    <r>
      <rPr>
        <b/>
        <sz val="12"/>
        <color theme="1"/>
        <rFont val="Times New Roman"/>
        <family val="1"/>
        <charset val="204"/>
      </rPr>
      <t>инициативный проект</t>
    </r>
    <r>
      <rPr>
        <b/>
        <sz val="14"/>
        <color theme="1"/>
        <rFont val="Times New Roman"/>
        <family val="1"/>
        <charset val="204"/>
      </rPr>
      <t xml:space="preserve"> </t>
    </r>
    <r>
      <rPr>
        <sz val="12"/>
        <color theme="1"/>
        <rFont val="Times New Roman"/>
        <family val="1"/>
        <charset val="204"/>
      </rPr>
      <t xml:space="preserve">"Устройство детской площадки, расположенной на дворовой территории ул.Советская,д.112" (ОБ - 1353,9 т.р.; РБ - 1,3 т.р.; ИП - 31,0 т.р.) </t>
    </r>
  </si>
  <si>
    <r>
      <t xml:space="preserve">Благоустройство придомовой территории и устройство детской площадки  по адресу </t>
    </r>
    <r>
      <rPr>
        <b/>
        <sz val="12"/>
        <color theme="1"/>
        <rFont val="Times New Roman"/>
        <family val="1"/>
        <charset val="204"/>
      </rPr>
      <t xml:space="preserve">ул.Советская </t>
    </r>
    <r>
      <rPr>
        <b/>
        <strike/>
        <sz val="12"/>
        <color theme="1"/>
        <rFont val="Times New Roman"/>
        <family val="1"/>
        <charset val="204"/>
      </rPr>
      <t>д. 114</t>
    </r>
    <r>
      <rPr>
        <b/>
        <sz val="12"/>
        <color theme="1"/>
        <rFont val="Times New Roman"/>
        <family val="1"/>
        <charset val="204"/>
      </rPr>
      <t xml:space="preserve"> д.112 </t>
    </r>
    <r>
      <rPr>
        <sz val="12"/>
        <color theme="1"/>
        <rFont val="Times New Roman"/>
        <family val="1"/>
        <charset val="204"/>
      </rPr>
      <t>(девятиэтажные дома)</t>
    </r>
  </si>
  <si>
    <r>
      <t xml:space="preserve">Произвести обустройство детской игровой площадки по адресу </t>
    </r>
    <r>
      <rPr>
        <b/>
        <sz val="12"/>
        <color rgb="FF000000"/>
        <rFont val="Times New Roman"/>
        <family val="1"/>
        <charset val="204"/>
      </rPr>
      <t>ул. И.Тараканова,</t>
    </r>
    <r>
      <rPr>
        <b/>
        <strike/>
        <sz val="12"/>
        <color rgb="FF000000"/>
        <rFont val="Times New Roman"/>
        <family val="1"/>
        <charset val="204"/>
      </rPr>
      <t xml:space="preserve"> д.25</t>
    </r>
    <r>
      <rPr>
        <b/>
        <sz val="12"/>
        <color rgb="FF000000"/>
        <rFont val="Times New Roman"/>
        <family val="1"/>
        <charset val="204"/>
      </rPr>
      <t xml:space="preserve"> д.29</t>
    </r>
    <r>
      <rPr>
        <sz val="12"/>
        <color rgb="FF000000"/>
        <rFont val="Times New Roman"/>
        <family val="1"/>
        <charset val="204"/>
      </rPr>
      <t>, г.Юрюзань</t>
    </r>
  </si>
  <si>
    <r>
      <t xml:space="preserve">ПСД нет. Выделение средств по результатам исполнения бюджета 2021-2025 г. (доп.доходы, доп. финансорование из Об и РБ). </t>
    </r>
    <r>
      <rPr>
        <b/>
        <sz val="14"/>
        <color rgb="FF000000"/>
        <rFont val="Times New Roman"/>
        <family val="1"/>
        <charset val="204"/>
      </rPr>
      <t>2023 г.</t>
    </r>
    <r>
      <rPr>
        <sz val="12"/>
        <color rgb="FF000000"/>
        <rFont val="Times New Roman"/>
        <family val="1"/>
        <charset val="204"/>
      </rPr>
      <t xml:space="preserve"> </t>
    </r>
    <r>
      <rPr>
        <b/>
        <sz val="12"/>
        <color rgb="FF000000"/>
        <rFont val="Times New Roman"/>
        <family val="1"/>
        <charset val="204"/>
      </rPr>
      <t xml:space="preserve">- инициативный проект </t>
    </r>
    <r>
      <rPr>
        <sz val="12"/>
        <color rgb="FF000000"/>
        <rFont val="Times New Roman"/>
        <family val="1"/>
        <charset val="204"/>
      </rPr>
      <t xml:space="preserve">"Устройство детской площадки, расположенной на дворовой территории д. 29 по ул.Ильи Тараканова" (ОБ - 1332,5 т.р.; РБ - 1,4 т.р.; ИП - 31,0 т.р.) </t>
    </r>
  </si>
  <si>
    <r>
      <rPr>
        <b/>
        <sz val="14"/>
        <color rgb="FF000000"/>
        <rFont val="Times New Roman"/>
        <family val="1"/>
        <charset val="204"/>
      </rPr>
      <t>2023 г.</t>
    </r>
    <r>
      <rPr>
        <sz val="14"/>
        <color rgb="FF000000"/>
        <rFont val="Times New Roman"/>
        <family val="1"/>
        <charset val="204"/>
      </rPr>
      <t xml:space="preserve"> </t>
    </r>
    <r>
      <rPr>
        <sz val="12"/>
        <color rgb="FF000000"/>
        <rFont val="Times New Roman"/>
        <family val="1"/>
        <charset val="204"/>
      </rPr>
      <t xml:space="preserve"> МК 138эа от 06.03.23г. Доведение пешеходных переходов до соответствия нормативным документам по ул.Советскоу от д.167 до д.179 (ОБ - 1217,0 т.р.; МБ - 64,1 т.р.).</t>
    </r>
  </si>
  <si>
    <t>культура</t>
  </si>
  <si>
    <r>
      <t xml:space="preserve">2023г. Работы выполнены на сумму 207,9 тыс.рубл. </t>
    </r>
    <r>
      <rPr>
        <sz val="12"/>
        <color theme="1"/>
        <rFont val="Times New Roman"/>
        <family val="1"/>
        <charset val="204"/>
      </rPr>
      <t>(выделено из РФ АКИМР)</t>
    </r>
  </si>
  <si>
    <t>Замена окон в библиотеке п.Совхозный</t>
  </si>
  <si>
    <t>-Грейдерирование и отсыпка улиц: Дружбы, Цветочная, Ясная, Звездная, Радужная; переулков: Галицкий,Полевой, Рябиновый.</t>
  </si>
  <si>
    <r>
      <rPr>
        <b/>
        <sz val="14"/>
        <color theme="1"/>
        <rFont val="Times New Roman"/>
        <family val="1"/>
        <charset val="204"/>
      </rPr>
      <t xml:space="preserve">2021 г  </t>
    </r>
    <r>
      <rPr>
        <sz val="12"/>
        <color theme="1"/>
        <rFont val="Times New Roman"/>
        <family val="1"/>
        <charset val="204"/>
      </rPr>
      <t xml:space="preserve">Исполнено ул. Радужная(МК 183 от 11.05.21 Работы выполнены по ул. Ясная (МК296 от 03.09.21). Работы выполнены по пер. Полевой (МК 297 от 03.09.21) Работы выполнены по ул Дружба, пер. Рябиновый        </t>
    </r>
    <r>
      <rPr>
        <b/>
        <sz val="14"/>
        <color theme="1"/>
        <rFont val="Times New Roman"/>
        <family val="1"/>
        <charset val="204"/>
      </rPr>
      <t xml:space="preserve">2023 г. </t>
    </r>
    <r>
      <rPr>
        <sz val="12"/>
        <color theme="1"/>
        <rFont val="Times New Roman"/>
        <family val="1"/>
        <charset val="204"/>
      </rPr>
      <t xml:space="preserve">Отсыпка дороги </t>
    </r>
    <r>
      <rPr>
        <b/>
        <sz val="12"/>
        <color theme="1"/>
        <rFont val="Times New Roman"/>
        <family val="1"/>
        <charset val="204"/>
      </rPr>
      <t xml:space="preserve">ул.Дружба. </t>
    </r>
    <r>
      <rPr>
        <sz val="12"/>
        <color theme="1"/>
        <rFont val="Times New Roman"/>
        <family val="1"/>
        <charset val="204"/>
      </rPr>
      <t xml:space="preserve">(РФ АКИМР). </t>
    </r>
    <r>
      <rPr>
        <b/>
        <sz val="12"/>
        <color theme="1"/>
        <rFont val="Times New Roman"/>
        <family val="1"/>
        <charset val="204"/>
      </rPr>
      <t>Работы выполнены.</t>
    </r>
  </si>
  <si>
    <r>
      <t xml:space="preserve"> Нет ПСД. Финансирование не предусмотрено в бюджете ЮГП  на 2021-23 годы. Выделение средств по результатам исполнения бюджета 2021-2025 годов (доп.доходы, доп. финансорование из Об и РБ). Разбоботка ПСД в2022-24г.       </t>
    </r>
    <r>
      <rPr>
        <b/>
        <sz val="14"/>
        <color rgb="FF000000"/>
        <rFont val="Times New Roman"/>
        <family val="1"/>
        <charset val="204"/>
      </rPr>
      <t xml:space="preserve"> 2023 г.</t>
    </r>
    <r>
      <rPr>
        <b/>
        <sz val="12"/>
        <color rgb="FF000000"/>
        <rFont val="Times New Roman"/>
        <family val="1"/>
        <charset val="204"/>
      </rPr>
      <t xml:space="preserve"> </t>
    </r>
    <r>
      <rPr>
        <sz val="12"/>
        <color rgb="FF000000"/>
        <rFont val="Times New Roman"/>
        <family val="1"/>
        <charset val="204"/>
      </rPr>
      <t xml:space="preserve"> Отсыпка улиц частного жилищного сектора</t>
    </r>
    <r>
      <rPr>
        <b/>
        <sz val="12"/>
        <color rgb="FF000000"/>
        <rFont val="Times New Roman"/>
        <family val="1"/>
        <charset val="204"/>
      </rPr>
      <t xml:space="preserve"> район Маяк.</t>
    </r>
    <r>
      <rPr>
        <sz val="12"/>
        <color rgb="FF000000"/>
        <rFont val="Times New Roman"/>
        <family val="1"/>
        <charset val="204"/>
      </rPr>
      <t xml:space="preserve"> (РФ АКИМР). </t>
    </r>
    <r>
      <rPr>
        <b/>
        <sz val="12"/>
        <color rgb="FF000000"/>
        <rFont val="Times New Roman"/>
        <family val="1"/>
        <charset val="204"/>
      </rPr>
      <t>Работы выполнены.</t>
    </r>
  </si>
  <si>
    <r>
      <rPr>
        <b/>
        <sz val="14"/>
        <color theme="1"/>
        <rFont val="Times New Roman"/>
        <family val="1"/>
        <charset val="204"/>
      </rPr>
      <t>2023 г.</t>
    </r>
    <r>
      <rPr>
        <sz val="12"/>
        <color theme="1"/>
        <rFont val="Times New Roman"/>
        <family val="1"/>
        <charset val="204"/>
      </rPr>
      <t xml:space="preserve"> Замена насоса скважина №7 МКР Запань - 128,2 т.р. (Из остатков КИГП). Ремонт водопровода от скважины № 7 п. Запань до д.42 ул. П.Морозова - 461,1 т.р.</t>
    </r>
  </si>
  <si>
    <t>Пульдяев Д.С.,   Хортов А.В.</t>
  </si>
  <si>
    <t>Пульдяев Д.С., Хортов А.В.</t>
  </si>
  <si>
    <r>
      <rPr>
        <b/>
        <sz val="12"/>
        <color theme="1"/>
        <rFont val="Times New Roman"/>
        <family val="1"/>
        <charset val="204"/>
      </rPr>
      <t xml:space="preserve">2023г. </t>
    </r>
    <r>
      <rPr>
        <sz val="12"/>
        <color theme="1"/>
        <rFont val="Times New Roman"/>
        <family val="1"/>
        <charset val="204"/>
      </rPr>
      <t>Ремонт водопровода с установкой водоразборных колонок от д.63 ул.Майская площадь до пер. 2-й Дудин д.32</t>
    </r>
    <r>
      <rPr>
        <b/>
        <sz val="12"/>
        <color theme="1"/>
        <rFont val="Times New Roman"/>
        <family val="1"/>
        <charset val="204"/>
      </rPr>
      <t xml:space="preserve"> - </t>
    </r>
    <r>
      <rPr>
        <sz val="12"/>
        <color theme="1"/>
        <rFont val="Times New Roman"/>
        <family val="1"/>
        <charset val="204"/>
      </rPr>
      <t>1 069,2</t>
    </r>
    <r>
      <rPr>
        <b/>
        <sz val="12"/>
        <color theme="1"/>
        <rFont val="Times New Roman"/>
        <family val="1"/>
        <charset val="204"/>
      </rPr>
      <t xml:space="preserve"> </t>
    </r>
    <r>
      <rPr>
        <sz val="12"/>
        <color theme="1"/>
        <rFont val="Times New Roman"/>
        <family val="1"/>
        <charset val="204"/>
      </rPr>
      <t>тыс.руб.</t>
    </r>
    <r>
      <rPr>
        <b/>
        <sz val="12"/>
        <color theme="1"/>
        <rFont val="Times New Roman"/>
        <family val="1"/>
        <charset val="204"/>
      </rPr>
      <t xml:space="preserve"> </t>
    </r>
    <r>
      <rPr>
        <sz val="12"/>
        <color theme="1"/>
        <rFont val="Times New Roman"/>
        <family val="1"/>
        <charset val="204"/>
      </rPr>
      <t xml:space="preserve">(выделено из остатков КИГП). Ремонт водопровода пер. 2 Дудин от д.32 до д.44 - 390,0 тыс.руб. (выделено доп. дох. КИГП). </t>
    </r>
  </si>
  <si>
    <r>
      <rPr>
        <b/>
        <sz val="14"/>
        <color theme="1"/>
        <rFont val="Times New Roman"/>
        <family val="1"/>
        <charset val="204"/>
      </rPr>
      <t>2023 год</t>
    </r>
    <r>
      <rPr>
        <sz val="14"/>
        <color theme="1"/>
        <rFont val="Times New Roman"/>
        <family val="1"/>
        <charset val="204"/>
      </rPr>
      <t>.</t>
    </r>
    <r>
      <rPr>
        <sz val="12"/>
        <color theme="1"/>
        <rFont val="Times New Roman"/>
        <family val="1"/>
        <charset val="204"/>
      </rPr>
      <t xml:space="preserve"> Ремонт ограждения </t>
    </r>
    <r>
      <rPr>
        <b/>
        <sz val="12"/>
        <color theme="1"/>
        <rFont val="Times New Roman"/>
        <family val="1"/>
        <charset val="204"/>
      </rPr>
      <t>ул.Красноармейская,51</t>
    </r>
    <r>
      <rPr>
        <sz val="12"/>
        <color theme="1"/>
        <rFont val="Times New Roman"/>
        <family val="1"/>
        <charset val="204"/>
      </rPr>
      <t xml:space="preserve"> - 51,5 т.р. (резервный фонд АКИМР) </t>
    </r>
    <r>
      <rPr>
        <b/>
        <sz val="12"/>
        <color theme="1"/>
        <rFont val="Times New Roman"/>
        <family val="1"/>
        <charset val="204"/>
      </rPr>
      <t>Работы выполнены.</t>
    </r>
  </si>
  <si>
    <r>
      <rPr>
        <b/>
        <sz val="14"/>
        <color theme="1"/>
        <rFont val="Times New Roman"/>
        <family val="1"/>
        <charset val="204"/>
      </rPr>
      <t>2023г.</t>
    </r>
    <r>
      <rPr>
        <sz val="12"/>
        <color theme="1"/>
        <rFont val="Times New Roman"/>
        <family val="1"/>
        <charset val="204"/>
      </rPr>
      <t xml:space="preserve"> Выделено из РФ АКИМР.</t>
    </r>
    <r>
      <rPr>
        <b/>
        <sz val="12"/>
        <color theme="1"/>
        <rFont val="Times New Roman"/>
        <family val="1"/>
        <charset val="204"/>
      </rPr>
      <t xml:space="preserve"> Работы выполнены.</t>
    </r>
  </si>
  <si>
    <r>
      <rPr>
        <b/>
        <sz val="14"/>
        <color rgb="FF000000"/>
        <rFont val="Times New Roman"/>
        <family val="1"/>
        <charset val="204"/>
      </rPr>
      <t>2022г</t>
    </r>
    <r>
      <rPr>
        <sz val="14"/>
        <color rgb="FF000000"/>
        <rFont val="Times New Roman"/>
        <family val="1"/>
        <charset val="204"/>
      </rPr>
      <t>.</t>
    </r>
    <r>
      <rPr>
        <sz val="12"/>
        <color rgb="FF000000"/>
        <rFont val="Times New Roman"/>
        <family val="1"/>
        <charset val="204"/>
      </rPr>
      <t xml:space="preserve">  Выделено из РФ АКИМР (отсыпка дороги по </t>
    </r>
    <r>
      <rPr>
        <b/>
        <sz val="12"/>
        <color rgb="FF000000"/>
        <rFont val="Times New Roman"/>
        <family val="1"/>
        <charset val="204"/>
      </rPr>
      <t>ул.Просвирова - работы выполнены</t>
    </r>
    <r>
      <rPr>
        <sz val="12"/>
        <color rgb="FF000000"/>
        <rFont val="Times New Roman"/>
        <family val="1"/>
        <charset val="204"/>
      </rPr>
      <t xml:space="preserve"> на сумму 526,3 т.р.; отсыпка дорог частного сектора - </t>
    </r>
    <r>
      <rPr>
        <b/>
        <sz val="12"/>
        <color rgb="FF000000"/>
        <rFont val="Times New Roman"/>
        <family val="1"/>
        <charset val="204"/>
      </rPr>
      <t>работы выполнены</t>
    </r>
    <r>
      <rPr>
        <sz val="12"/>
        <color rgb="FF000000"/>
        <rFont val="Times New Roman"/>
        <family val="1"/>
        <charset val="204"/>
      </rPr>
      <t xml:space="preserve"> на сумму 273,7 т.р.) </t>
    </r>
    <r>
      <rPr>
        <b/>
        <sz val="14"/>
        <color rgb="FF000000"/>
        <rFont val="Times New Roman"/>
        <family val="1"/>
        <charset val="204"/>
      </rPr>
      <t>2023 г.</t>
    </r>
    <r>
      <rPr>
        <b/>
        <sz val="12"/>
        <color rgb="FF000000"/>
        <rFont val="Times New Roman"/>
        <family val="1"/>
        <charset val="204"/>
      </rPr>
      <t xml:space="preserve"> </t>
    </r>
    <r>
      <rPr>
        <sz val="12"/>
        <color rgb="FF000000"/>
        <rFont val="Times New Roman"/>
        <family val="1"/>
        <charset val="204"/>
      </rPr>
      <t xml:space="preserve">отсыпка улиц частного жилищного сектора в районе Сосновки - 400,0 т.р. (РФ АКИМР). МК 301ЭА от 26.06.23г. 36,0 т.р. (Резервный фонд ЮГП ) </t>
    </r>
    <r>
      <rPr>
        <b/>
        <sz val="12"/>
        <color rgb="FF000000"/>
        <rFont val="Times New Roman"/>
        <family val="1"/>
        <charset val="204"/>
      </rPr>
      <t>Работы выполнены.</t>
    </r>
  </si>
  <si>
    <t>Ремонт дорог с грунтовым покрытием ул.Братьев Пухляковых от дома № 37 до дома № 22.</t>
  </si>
  <si>
    <r>
      <rPr>
        <b/>
        <sz val="14"/>
        <color theme="1"/>
        <rFont val="Times New Roman"/>
        <family val="1"/>
        <charset val="204"/>
      </rPr>
      <t>2023г.</t>
    </r>
    <r>
      <rPr>
        <sz val="12"/>
        <color theme="1"/>
        <rFont val="Times New Roman"/>
        <family val="1"/>
        <charset val="204"/>
      </rPr>
      <t xml:space="preserve"> - (доп.доходы КИМР).    </t>
    </r>
  </si>
  <si>
    <t>Устройство площадки для автобусной остановки ул. Красноуральская, 26.</t>
  </si>
  <si>
    <t xml:space="preserve">Ремонт участка водопроводных сетей от д. 20 до д.34 ул. Подгорная; по ул. Подгорная от д. 34 по переулку до д. 3. </t>
  </si>
  <si>
    <r>
      <t xml:space="preserve">2025 год (Согласно письма СДКИМР № 308 от 21.09.21г).    </t>
    </r>
    <r>
      <rPr>
        <b/>
        <sz val="12"/>
        <color theme="1"/>
        <rFont val="Times New Roman"/>
        <family val="1"/>
        <charset val="204"/>
      </rPr>
      <t xml:space="preserve">2022 год. </t>
    </r>
    <r>
      <rPr>
        <sz val="12"/>
        <color theme="1"/>
        <rFont val="Times New Roman"/>
        <family val="1"/>
        <charset val="204"/>
      </rPr>
      <t xml:space="preserve"> 11.07.2022г. направлено письмо Главе КИМР о выделении денежных средств на работы по внесению изменений в сметную документацию и прохождение проверки достоверности определения сметной стоимости в ОГАУ "Госэкспертиза Челябинской области" </t>
    </r>
    <r>
      <rPr>
        <u/>
        <sz val="12"/>
        <color theme="1"/>
        <rFont val="Times New Roman"/>
        <family val="1"/>
        <charset val="204"/>
      </rPr>
      <t>по объектам: "Кап. рем. автод. по ул. Пролетарской до д. № 24 до пересечения с ул. Белорецкая, "Кап. рем. автод. по ул. Белорецкая от д. № 24 до д. № 84" г. Катав-Ивановск</t>
    </r>
    <r>
      <rPr>
        <sz val="12"/>
        <color theme="1"/>
        <rFont val="Times New Roman"/>
        <family val="1"/>
        <charset val="204"/>
      </rPr>
      <t xml:space="preserve"> (выделено из РФ АКИМР).</t>
    </r>
    <r>
      <rPr>
        <b/>
        <sz val="12"/>
        <color theme="1"/>
        <rFont val="Times New Roman"/>
        <family val="1"/>
        <charset val="204"/>
      </rPr>
      <t xml:space="preserve"> Работы выполнены.          </t>
    </r>
    <r>
      <rPr>
        <b/>
        <sz val="14"/>
        <color theme="1"/>
        <rFont val="Times New Roman"/>
        <family val="1"/>
        <charset val="204"/>
      </rPr>
      <t xml:space="preserve">2023 год.    </t>
    </r>
    <r>
      <rPr>
        <b/>
        <sz val="12"/>
        <color theme="1"/>
        <rFont val="Times New Roman"/>
        <family val="1"/>
        <charset val="204"/>
      </rPr>
      <t xml:space="preserve">   </t>
    </r>
    <r>
      <rPr>
        <sz val="12"/>
        <color theme="1"/>
        <rFont val="Times New Roman"/>
        <family val="1"/>
        <charset val="204"/>
      </rPr>
      <t xml:space="preserve">Кап. рем. автод. ул. Пролетарская от д. № 24 до пересечения с ул. Белорецкая; ул. Белорецкая от д. № 2А до д. № 84" (ОБ - 17 293,1 тыс.руб.; РБ - 17,3 тыс.руб.) Заключены контракты 26.05.23г.; 29.05.23г. </t>
    </r>
    <r>
      <rPr>
        <b/>
        <sz val="12"/>
        <color theme="1"/>
        <rFont val="Times New Roman"/>
        <family val="1"/>
        <charset val="204"/>
      </rPr>
      <t>Работы выполнены.</t>
    </r>
    <r>
      <rPr>
        <sz val="12"/>
        <color theme="1"/>
        <rFont val="Times New Roman"/>
        <family val="1"/>
        <charset val="204"/>
      </rPr>
      <t xml:space="preserve">                                             </t>
    </r>
  </si>
  <si>
    <r>
      <t xml:space="preserve">2023г. </t>
    </r>
    <r>
      <rPr>
        <sz val="12"/>
        <color theme="1"/>
        <rFont val="Times New Roman"/>
        <family val="1"/>
        <charset val="204"/>
      </rPr>
      <t>(выделено из РФ КИМР) Ремонт участка водопроводных сетей: от д. 20 до д.34 ул. Подгорная - 218,6 т.р.</t>
    </r>
    <r>
      <rPr>
        <b/>
        <sz val="12"/>
        <color theme="1"/>
        <rFont val="Times New Roman"/>
        <family val="1"/>
        <charset val="204"/>
      </rPr>
      <t>Работы выполнены на сумму 160,5 т.р.</t>
    </r>
    <r>
      <rPr>
        <sz val="12"/>
        <color theme="1"/>
        <rFont val="Times New Roman"/>
        <family val="1"/>
        <charset val="204"/>
      </rPr>
      <t>; по ул. Подгорная от д. 34 по переулку до д. 3 - 252,0 т.р.</t>
    </r>
    <r>
      <rPr>
        <b/>
        <sz val="12"/>
        <color theme="1"/>
        <rFont val="Times New Roman"/>
        <family val="1"/>
        <charset val="204"/>
      </rPr>
      <t xml:space="preserve"> Работы выполнены.</t>
    </r>
  </si>
  <si>
    <r>
      <rPr>
        <b/>
        <sz val="14"/>
        <color theme="1"/>
        <rFont val="Times New Roman"/>
        <family val="1"/>
        <charset val="204"/>
      </rPr>
      <t xml:space="preserve">2022г. </t>
    </r>
    <r>
      <rPr>
        <sz val="12"/>
        <color theme="1"/>
        <rFont val="Times New Roman"/>
        <family val="1"/>
        <charset val="204"/>
      </rPr>
      <t xml:space="preserve">Ремонт дороги с грунтовым покрытием по ул.Чапаева от д.144 до д.162. (выделено РФ АКИМР). </t>
    </r>
    <r>
      <rPr>
        <b/>
        <sz val="12"/>
        <color theme="1"/>
        <rFont val="Times New Roman"/>
        <family val="1"/>
        <charset val="204"/>
      </rPr>
      <t xml:space="preserve">Работы выполнены 20.07.2022г.   </t>
    </r>
    <r>
      <rPr>
        <b/>
        <sz val="14"/>
        <color theme="1"/>
        <rFont val="Times New Roman"/>
        <family val="1"/>
        <charset val="204"/>
      </rPr>
      <t>2023г.</t>
    </r>
    <r>
      <rPr>
        <sz val="14"/>
        <color theme="1"/>
        <rFont val="Times New Roman"/>
        <family val="1"/>
        <charset val="204"/>
      </rPr>
      <t xml:space="preserve"> </t>
    </r>
    <r>
      <rPr>
        <sz val="12"/>
        <color theme="1"/>
        <rFont val="Times New Roman"/>
        <family val="1"/>
        <charset val="204"/>
      </rPr>
      <t xml:space="preserve">Ремонт дорог с грунтовым покрытием ул. Чапаева от д.90 до д.146 - 381,6 тыс.руб.; от д.120 до д.146 и от д.162 до д.188 - 394,1 тыс.руб. (выделено РФ АКИМР). </t>
    </r>
    <r>
      <rPr>
        <b/>
        <sz val="12"/>
        <color theme="1"/>
        <rFont val="Times New Roman"/>
        <family val="1"/>
        <charset val="204"/>
      </rPr>
      <t>Работы выполнены.</t>
    </r>
  </si>
  <si>
    <r>
      <rPr>
        <b/>
        <sz val="14"/>
        <color theme="1"/>
        <rFont val="Times New Roman"/>
        <family val="1"/>
        <charset val="204"/>
      </rPr>
      <t>2023г.</t>
    </r>
    <r>
      <rPr>
        <sz val="12"/>
        <color theme="1"/>
        <rFont val="Times New Roman"/>
        <family val="1"/>
        <charset val="204"/>
      </rPr>
      <t xml:space="preserve"> Выделено из РФ АКИМР. Газоснабжение объекта "Вечный огонь" - 455,3 т.р.; содержание дорог и тротуаров - 344,7 т.р. </t>
    </r>
    <r>
      <rPr>
        <b/>
        <sz val="12"/>
        <color theme="1"/>
        <rFont val="Times New Roman"/>
        <family val="1"/>
        <charset val="204"/>
      </rPr>
      <t>Работы выполнены.</t>
    </r>
    <r>
      <rPr>
        <sz val="12"/>
        <color theme="1"/>
        <rFont val="Times New Roman"/>
        <family val="1"/>
        <charset val="204"/>
      </rPr>
      <t xml:space="preserve"> </t>
    </r>
  </si>
  <si>
    <r>
      <rPr>
        <b/>
        <sz val="14"/>
        <color theme="1"/>
        <rFont val="Times New Roman"/>
        <family val="1"/>
        <charset val="204"/>
      </rPr>
      <t>2023г.</t>
    </r>
    <r>
      <rPr>
        <sz val="12"/>
        <color theme="1"/>
        <rFont val="Times New Roman"/>
        <family val="1"/>
        <charset val="204"/>
      </rPr>
      <t xml:space="preserve"> Выделено из РФ АКИМР.  Содержание дорог и тротуаров - 103,0 т.р. </t>
    </r>
    <r>
      <rPr>
        <b/>
        <sz val="12"/>
        <color theme="1"/>
        <rFont val="Times New Roman"/>
        <family val="1"/>
        <charset val="204"/>
      </rPr>
      <t>Работы выполнено.</t>
    </r>
  </si>
  <si>
    <r>
      <t>2023г.</t>
    </r>
    <r>
      <rPr>
        <b/>
        <sz val="12"/>
        <color theme="1"/>
        <rFont val="Times New Roman"/>
        <family val="1"/>
        <charset val="204"/>
      </rPr>
      <t xml:space="preserve"> </t>
    </r>
    <r>
      <rPr>
        <sz val="12"/>
        <color theme="1"/>
        <rFont val="Times New Roman"/>
        <family val="1"/>
        <charset val="204"/>
      </rPr>
      <t xml:space="preserve">Выделено из РФ АКИМР. </t>
    </r>
    <r>
      <rPr>
        <b/>
        <sz val="12"/>
        <color theme="1"/>
        <rFont val="Times New Roman"/>
        <family val="1"/>
        <charset val="204"/>
      </rPr>
      <t>Работы выполнены.</t>
    </r>
  </si>
  <si>
    <r>
      <rPr>
        <b/>
        <sz val="14"/>
        <color theme="1"/>
        <rFont val="Times New Roman"/>
        <family val="1"/>
        <charset val="204"/>
      </rPr>
      <t>2023г.</t>
    </r>
    <r>
      <rPr>
        <sz val="12"/>
        <color theme="1"/>
        <rFont val="Times New Roman"/>
        <family val="1"/>
        <charset val="204"/>
      </rPr>
      <t xml:space="preserve"> (выделено из РФ АКИМР). </t>
    </r>
    <r>
      <rPr>
        <b/>
        <sz val="12"/>
        <color theme="1"/>
        <rFont val="Times New Roman"/>
        <family val="1"/>
        <charset val="204"/>
      </rPr>
      <t>Работы выполнены.</t>
    </r>
  </si>
  <si>
    <t>Асташенко А.Ю.</t>
  </si>
  <si>
    <t>Хортов А.В., Асташенко А.Ю.</t>
  </si>
  <si>
    <t>Ахтарьянов Е.В.</t>
  </si>
  <si>
    <t>Работы выполнены</t>
  </si>
  <si>
    <r>
      <t xml:space="preserve">2023г. </t>
    </r>
    <r>
      <rPr>
        <b/>
        <sz val="12"/>
        <color theme="1"/>
        <rFont val="Times New Roman"/>
        <family val="1"/>
        <charset val="204"/>
      </rPr>
      <t xml:space="preserve">Работы выполнены на сумму                                  729,0 тыс.рублей.                                                   </t>
    </r>
  </si>
  <si>
    <r>
      <rPr>
        <b/>
        <sz val="12"/>
        <color theme="1"/>
        <rFont val="Times New Roman"/>
        <family val="1"/>
        <charset val="204"/>
      </rPr>
      <t>2023 год.</t>
    </r>
    <r>
      <rPr>
        <sz val="12"/>
        <color theme="1"/>
        <rFont val="Times New Roman"/>
        <family val="1"/>
        <charset val="204"/>
      </rPr>
      <t xml:space="preserve"> В настоящее время рассматривается вопрос о размещении клуба ул. Лесная д.39. Ведется переписка с Чебаркульским лесхозом ЧОБУ. Включено в перечень мероприятий в рамках реализации гос.программы "Комплексное развитие сельских территорий в Челябинской области". Письмо от Главного управления лесами ЧО №383 от 11.07.22г об отказе в согласовании передачи в безвозмездное пользование недвижимого имущества: п.Лемеза, ул.Лесная, 39, Письмо от Мин.имущества ЧО №7/11344 от 07.07.2023г.  </t>
    </r>
  </si>
  <si>
    <t>29.2</t>
  </si>
  <si>
    <t>Содержание дорог и тротуаров.</t>
  </si>
  <si>
    <r>
      <rPr>
        <b/>
        <sz val="12"/>
        <color theme="1"/>
        <rFont val="Times New Roman"/>
        <family val="1"/>
        <charset val="204"/>
      </rPr>
      <t>Выполнено в апреле 2021 года</t>
    </r>
    <r>
      <rPr>
        <sz val="12"/>
        <color theme="1"/>
        <rFont val="Times New Roman"/>
        <family val="1"/>
        <charset val="204"/>
      </rPr>
      <t xml:space="preserve"> в рамках обслуживания уличного освещения.</t>
    </r>
  </si>
  <si>
    <r>
      <rPr>
        <b/>
        <sz val="12"/>
        <color theme="1"/>
        <rFont val="Times New Roman"/>
        <family val="1"/>
        <charset val="204"/>
      </rPr>
      <t>2022год.</t>
    </r>
    <r>
      <rPr>
        <sz val="12"/>
        <color theme="1"/>
        <rFont val="Times New Roman"/>
        <family val="1"/>
        <charset val="204"/>
      </rPr>
      <t xml:space="preserve"> Средства районного бюджета- 81.3 тыс. рублей, средства областного и федерального бюджетов  434.2 тыс. рублей. Данное мероприятие реализовано в рамках ГП "Развитие культуры в ЧО" обеспечение развития и укрепления МТБ домов культуры в населенных пунктах с числом жителей до 50 тыс.человек      200,0 тыс. руб. -ремонт ДК (выделено из РФ АКИМР). 150,0 тыс.руб. (выделено из остатков КИМР)  Заключены контракты на ремонтные работы кровли, кочегарного помещения, фундамента и фасада. </t>
    </r>
    <r>
      <rPr>
        <b/>
        <sz val="12"/>
        <color theme="1"/>
        <rFont val="Times New Roman"/>
        <family val="1"/>
        <charset val="204"/>
      </rPr>
      <t>Данные работы выполнены.</t>
    </r>
  </si>
  <si>
    <r>
      <rPr>
        <b/>
        <sz val="12"/>
        <color theme="1"/>
        <rFont val="Times New Roman"/>
        <family val="1"/>
        <charset val="204"/>
      </rPr>
      <t>2022 год</t>
    </r>
    <r>
      <rPr>
        <sz val="12"/>
        <color theme="1"/>
        <rFont val="Times New Roman"/>
        <family val="1"/>
        <charset val="204"/>
      </rPr>
      <t xml:space="preserve"> - выделено из остатков АКИМР, ремонт веранды в СДК - 345,4 т.р.     Был проведен аукцион, который не состоялся по причине отсутствия заявок на участие в аукционе.На сегодняшний ведется работа по привлечению подрядчика для заключения прямого договора. 191,1 т.р. выделено из резерва ФУ АКИМР. </t>
    </r>
    <r>
      <rPr>
        <b/>
        <sz val="12"/>
        <color theme="1"/>
        <rFont val="Times New Roman"/>
        <family val="1"/>
        <charset val="204"/>
      </rPr>
      <t>Ремонтные работы выполнены.</t>
    </r>
  </si>
  <si>
    <t>Разработка предложений. Ведется расчет суммы необходимой для организации палаточного лагеря.</t>
  </si>
  <si>
    <t>Разработка предложений. В Катав-Ивановском районе идет строительство ФОК для жителей Катав-Ивановского района и горнозаводской зоны.</t>
  </si>
  <si>
    <r>
      <rPr>
        <b/>
        <sz val="12"/>
        <color theme="1"/>
        <rFont val="Times New Roman"/>
        <family val="1"/>
        <charset val="204"/>
      </rPr>
      <t>Выполнены работы</t>
    </r>
    <r>
      <rPr>
        <sz val="12"/>
        <color theme="1"/>
        <rFont val="Times New Roman"/>
        <family val="1"/>
        <charset val="204"/>
      </rPr>
      <t xml:space="preserve"> по установке оконных блоков на сумму 800,0 тыс.рублей</t>
    </r>
  </si>
  <si>
    <t>Ориентировочная стоимость 17000,0 тыс. рублей. Данные интернет источников. Уроки физической культуры в МОУ "ООШ №2 г.Юрюзань" проходят на базе спортивного зала клуба ЮРЭС.</t>
  </si>
  <si>
    <r>
      <t xml:space="preserve">В 2021 году приобретен компьютер - 60,0 тыс.рубл. из областного бюджета, пылесос, стиральная машина, принтер 78,0 тыс.рубл. за счет средств местного бюджета.  Приобретение мебели в кабинет технологии не возможно в связи  с тем что примерная ее стоимость составляет 120,0 тыс рублей, а годовой объем учебных расходов из областного бюджета - 42,0 тысячи рублей. </t>
    </r>
    <r>
      <rPr>
        <b/>
        <sz val="12"/>
        <color theme="1"/>
        <rFont val="Times New Roman"/>
        <family val="1"/>
        <charset val="204"/>
      </rPr>
      <t>Исполнено.</t>
    </r>
  </si>
  <si>
    <r>
      <t xml:space="preserve">2024 год. </t>
    </r>
    <r>
      <rPr>
        <b/>
        <i/>
        <sz val="12"/>
        <color theme="1"/>
        <rFont val="Times New Roman"/>
        <family val="1"/>
        <charset val="204"/>
      </rPr>
      <t>Инициативный проект</t>
    </r>
    <r>
      <rPr>
        <sz val="12"/>
        <color theme="1"/>
        <rFont val="Times New Roman"/>
        <family val="1"/>
        <charset val="204"/>
      </rPr>
      <t xml:space="preserve">-Ремонт хоккейной коробки, расположенной на дворовой территории жилых домов: №22 и №24 по улице Степана Разина, №17 и №19 по улице Ленина г.Катав-Ивановска                    (ОБ - 5497,3 т.р.; РБ - 5,5 т.р.; ИП - 335,0 т.р.). </t>
    </r>
  </si>
  <si>
    <r>
      <t xml:space="preserve">2023 год - </t>
    </r>
    <r>
      <rPr>
        <b/>
        <i/>
        <sz val="12"/>
        <color theme="1"/>
        <rFont val="Times New Roman"/>
        <family val="1"/>
        <charset val="204"/>
      </rPr>
      <t xml:space="preserve">инициативный проект </t>
    </r>
    <r>
      <rPr>
        <sz val="12"/>
        <color theme="1"/>
        <rFont val="Times New Roman"/>
        <family val="1"/>
        <charset val="204"/>
      </rPr>
      <t xml:space="preserve">Устройство спортивной площадки, расположенной на территории МОУ "ООШ №3 г.Юрюзань". </t>
    </r>
    <r>
      <rPr>
        <b/>
        <sz val="12"/>
        <color theme="1"/>
        <rFont val="Times New Roman"/>
        <family val="1"/>
        <charset val="204"/>
      </rPr>
      <t>Работы выолнены</t>
    </r>
    <r>
      <rPr>
        <sz val="12"/>
        <color theme="1"/>
        <rFont val="Times New Roman"/>
        <family val="1"/>
        <charset val="204"/>
      </rPr>
      <t>.</t>
    </r>
  </si>
  <si>
    <r>
      <t xml:space="preserve">Работы по ремонту водопровода  по </t>
    </r>
    <r>
      <rPr>
        <u/>
        <sz val="12"/>
        <color theme="1"/>
        <rFont val="Times New Roman"/>
        <family val="1"/>
        <charset val="204"/>
      </rPr>
      <t>ул.Революционная</t>
    </r>
    <r>
      <rPr>
        <sz val="12"/>
        <color theme="1"/>
        <rFont val="Times New Roman"/>
        <family val="1"/>
        <charset val="204"/>
      </rPr>
      <t xml:space="preserve"> перенесены на 2022 год из-за некорректно подготовленной ПСД.        </t>
    </r>
    <r>
      <rPr>
        <b/>
        <sz val="14"/>
        <color theme="1"/>
        <rFont val="Times New Roman"/>
        <family val="1"/>
        <charset val="204"/>
      </rPr>
      <t>2023 год.</t>
    </r>
    <r>
      <rPr>
        <sz val="14"/>
        <color theme="1"/>
        <rFont val="Times New Roman"/>
        <family val="1"/>
        <charset val="204"/>
      </rPr>
      <t xml:space="preserve"> </t>
    </r>
    <r>
      <rPr>
        <sz val="12"/>
        <color theme="1"/>
        <rFont val="Times New Roman"/>
        <family val="1"/>
        <charset val="204"/>
      </rPr>
      <t xml:space="preserve">   Ремонт водопровода от ул.Красносельская д.11 до ул.Революционная д.10 и по ул.Революционная от д.16 до д.24 - 2 166,6 т.р. (КИГП). </t>
    </r>
    <r>
      <rPr>
        <b/>
        <sz val="12"/>
        <color theme="1"/>
        <rFont val="Times New Roman"/>
        <family val="1"/>
        <charset val="204"/>
      </rPr>
      <t xml:space="preserve">Работы выполнены в полном объеме.  </t>
    </r>
    <r>
      <rPr>
        <b/>
        <sz val="14"/>
        <color theme="1"/>
        <rFont val="Times New Roman"/>
        <family val="1"/>
        <charset val="204"/>
      </rPr>
      <t xml:space="preserve">2024 г. </t>
    </r>
    <r>
      <rPr>
        <sz val="12"/>
        <color theme="1"/>
        <rFont val="Times New Roman"/>
        <family val="1"/>
        <charset val="204"/>
      </rPr>
      <t>Ремонт водопровода от д.38 до д.10 по ул.Фабричная - 600,0 тыс. руб. (выделено из РФ АКИГП); ремонт водопровода ул.Ленинградская - 617,6 тыс. руб. (выделено из РФ, МБ, остатки АКИГП).</t>
    </r>
    <r>
      <rPr>
        <b/>
        <sz val="12"/>
        <color theme="1"/>
        <rFont val="Times New Roman"/>
        <family val="1"/>
        <charset val="204"/>
      </rPr>
      <t xml:space="preserve"> </t>
    </r>
  </si>
  <si>
    <r>
      <t xml:space="preserve">Грейдерирование дорог с подсыпкой щебня по улицам </t>
    </r>
    <r>
      <rPr>
        <b/>
        <sz val="12"/>
        <color theme="1"/>
        <rFont val="Times New Roman"/>
        <family val="1"/>
        <charset val="204"/>
      </rPr>
      <t>Волкова</t>
    </r>
    <r>
      <rPr>
        <sz val="12"/>
        <color theme="1"/>
        <rFont val="Times New Roman"/>
        <family val="1"/>
        <charset val="204"/>
      </rPr>
      <t xml:space="preserve">, Подгорная, </t>
    </r>
    <r>
      <rPr>
        <b/>
        <sz val="12"/>
        <color theme="1"/>
        <rFont val="Times New Roman"/>
        <family val="1"/>
        <charset val="204"/>
      </rPr>
      <t>Ключевая</t>
    </r>
    <r>
      <rPr>
        <sz val="12"/>
        <color theme="1"/>
        <rFont val="Times New Roman"/>
        <family val="1"/>
        <charset val="204"/>
      </rPr>
      <t xml:space="preserve">, Спортивная г.Катав-Ивановска, а так же переулков соединяющие эти улицы. </t>
    </r>
  </si>
  <si>
    <r>
      <t xml:space="preserve">Произвести ремонт дорог, </t>
    </r>
    <r>
      <rPr>
        <b/>
        <u/>
        <sz val="12"/>
        <color rgb="FF000000"/>
        <rFont val="Times New Roman"/>
        <family val="1"/>
        <charset val="204"/>
      </rPr>
      <t>ремонт лестницы</t>
    </r>
    <r>
      <rPr>
        <sz val="12"/>
        <color rgb="FF000000"/>
        <rFont val="Times New Roman"/>
        <family val="1"/>
        <charset val="204"/>
      </rPr>
      <t>,  устранить причины подтопления (</t>
    </r>
    <r>
      <rPr>
        <b/>
        <u/>
        <sz val="12"/>
        <color rgb="FF000000"/>
        <rFont val="Times New Roman"/>
        <family val="1"/>
        <charset val="204"/>
      </rPr>
      <t>ремонт водопровода по ул.Дружба</t>
    </r>
    <r>
      <rPr>
        <sz val="12"/>
        <color rgb="FF000000"/>
        <rFont val="Times New Roman"/>
        <family val="1"/>
        <charset val="204"/>
      </rPr>
      <t xml:space="preserve"> который является причиной подтопления), </t>
    </r>
    <r>
      <rPr>
        <b/>
        <u/>
        <sz val="12"/>
        <color rgb="FF000000"/>
        <rFont val="Times New Roman"/>
        <family val="1"/>
        <charset val="204"/>
      </rPr>
      <t>устройство детской площадки (совместно с наказом Пилецкого А.А.)</t>
    </r>
    <r>
      <rPr>
        <sz val="12"/>
        <color rgb="FF000000"/>
        <rFont val="Times New Roman"/>
        <family val="1"/>
        <charset val="204"/>
      </rPr>
      <t xml:space="preserve">, газификация, построить контейнерную площадку для мусорных контейнеров, </t>
    </r>
    <r>
      <rPr>
        <b/>
        <sz val="12"/>
        <color rgb="FF000000"/>
        <rFont val="Times New Roman"/>
        <family val="1"/>
        <charset val="204"/>
      </rPr>
      <t>благоустройство стадиона, расположенного в п.Октябрьский</t>
    </r>
  </si>
  <si>
    <t xml:space="preserve">Решетов И.Д.,       Хортов А.В. </t>
  </si>
  <si>
    <t>Хортов А.В.,    Решетов И.Д., Уманцев В.А.</t>
  </si>
  <si>
    <t xml:space="preserve">Решетов И.Д.,    Хортов А.В. </t>
  </si>
  <si>
    <t xml:space="preserve">Решетов И.Д.,        Хортов А.В. </t>
  </si>
  <si>
    <t>Черный П.И.,                   Хортов А.В.</t>
  </si>
  <si>
    <t>Черный П.И.,                     Хортов А.В.</t>
  </si>
  <si>
    <t>Черный П.И.,                      Хортов А.В.</t>
  </si>
  <si>
    <t>Хортов А.В.,                               Разин Д.В.</t>
  </si>
  <si>
    <t>Хортов А.В., Решетов.И.Д.</t>
  </si>
  <si>
    <t>Приобретение двух мотопомп и ёмкости для воды Бедярышскому сельскому поселениюю</t>
  </si>
  <si>
    <t>Отсыпка дорог частного сектора ул.Комсомольская, ул.Восточная.</t>
  </si>
  <si>
    <t>Освещение дворовой территории ул.Ленина,д.17,19, ул.Ст.Разина,д.24.</t>
  </si>
  <si>
    <t>Отсыпка дорожного полотна: ул.Фабричная; ул.Волновая от д.2 до д.16. Ремонт тротуара: ул.Восточная между д.54-56; от д.33а ул.Ленинградская до супермаркета "Пятерочка". Ремонт ограждения тротуара около д.40 ул.Ленинградская.</t>
  </si>
  <si>
    <t xml:space="preserve">Ремонт дорог частного сектора: пер.О.Кошевого,д.13 до ул.Есенина; ул.Есенина от д.10 до д.15; ул.Салова; ул.Солнечная. </t>
  </si>
  <si>
    <t>Устройство детских игровых форм.</t>
  </si>
  <si>
    <t>Ремонт дорог частного сектора ул.Дачная, пер.Дачный.</t>
  </si>
  <si>
    <t>Установка фонаря по ул.Кричная 1, д.№15 г.Юрюзань</t>
  </si>
  <si>
    <t>Отсыпка дорожного полотна: пер.1-й Дудин от д.2 до д.16; от д. 59 ул.Майская площадь до д.17 пер. 2-й Дудин; от д.109 ул.Ленина до д.169 ул.Пугачевская; ул.Пугачевская от д.109 до д.137.</t>
  </si>
  <si>
    <t>Отсыпка автодорог в районе "Сосновка".</t>
  </si>
  <si>
    <t>Устройство асфальтового покрытия автодороги от д.27 ул.И.Тараканова до ул.Советская.</t>
  </si>
  <si>
    <t>Устройство асфальтового покрытия автодороги вдоль городского кладбища.</t>
  </si>
  <si>
    <t>Устройство пожарного пирса в районе п.Василовка, отсыпка автодороги к д.26 ул.Гончарова.</t>
  </si>
  <si>
    <t>Ремонт пола 1 этажа Районной детской библиотеки, приобретение беззеркального фотоаппарата</t>
  </si>
  <si>
    <t>Управление культуры</t>
  </si>
  <si>
    <t>Ремонт козырьков, устройство примыканий к парапету на кровле здания д/с Аленушка г.Катав-Ивановск (предписание)</t>
  </si>
  <si>
    <t>91.2</t>
  </si>
  <si>
    <t>91.3</t>
  </si>
  <si>
    <t>91.4</t>
  </si>
  <si>
    <t>Ремонт крыльца и тамбура в клубе с.Верх-Катавка</t>
  </si>
  <si>
    <t xml:space="preserve">Серпиевскому СП на ремонт зрительного зала, сцены, входной двери в СДК с.Аратское </t>
  </si>
  <si>
    <t>Ремонт пешеходных дорожек на территории ООШ №5 г.Катав-Ивановска</t>
  </si>
  <si>
    <t>Управление культуры передан.полномочия Верх-Кат СП</t>
  </si>
  <si>
    <t>Управление культуры передан.полномочия Серпиевское СП</t>
  </si>
  <si>
    <t>Лесному СП на косметический ремонт помещения клуба п.Совхозный</t>
  </si>
  <si>
    <t>Управление культуры передан.полномочия Лесное СП</t>
  </si>
  <si>
    <t>Месединскому СП на приобретение 10 окон ПХВ в клуб с.Меседа</t>
  </si>
  <si>
    <t>Управление культуры передан.полномочия Месединское СП</t>
  </si>
  <si>
    <t>Ремонт входной группы (входная дверь, ступени входа) клуба "Жилпоселок"</t>
  </si>
  <si>
    <t>Ремонт теплового узла в д/с Ягодка г.Катав-Ивановск</t>
  </si>
  <si>
    <t>174.2</t>
  </si>
  <si>
    <t>Приобретение спортивного инвентаря в СОШ №2 г.Катав-Ивановска</t>
  </si>
  <si>
    <t>Приобретение лыжных мазей и парафинов для ДЮСШ г.Катав-Ивановска</t>
  </si>
  <si>
    <t>Ремонт наружных пожарных лестниц д/с Медвежонок г.Юрюзани</t>
  </si>
  <si>
    <t>Ремонт спортивного зала в СОШ №2 г.Юрюзани</t>
  </si>
  <si>
    <r>
      <t xml:space="preserve">2024г.- </t>
    </r>
    <r>
      <rPr>
        <sz val="12"/>
        <color theme="1"/>
        <rFont val="Times New Roman"/>
        <family val="1"/>
        <charset val="204"/>
      </rPr>
      <t xml:space="preserve">Выделено из доп.доходов КИМР. </t>
    </r>
    <r>
      <rPr>
        <b/>
        <sz val="12"/>
        <color theme="1"/>
        <rFont val="Times New Roman"/>
        <family val="1"/>
        <charset val="204"/>
      </rPr>
      <t>354,9 тыс.рублей направлено на ремонт стстемы отопления.</t>
    </r>
  </si>
  <si>
    <r>
      <rPr>
        <b/>
        <sz val="12"/>
        <color theme="1"/>
        <rFont val="Times New Roman"/>
        <family val="1"/>
        <charset val="204"/>
      </rPr>
      <t>2024г</t>
    </r>
    <r>
      <rPr>
        <sz val="12"/>
        <color theme="1"/>
        <rFont val="Times New Roman"/>
        <family val="1"/>
        <charset val="204"/>
      </rPr>
      <t xml:space="preserve">- выделено из доп.доходов КИМР. Фотоаппарат приобретен - </t>
    </r>
    <r>
      <rPr>
        <b/>
        <sz val="12"/>
        <color theme="1"/>
        <rFont val="Times New Roman"/>
        <family val="1"/>
        <charset val="204"/>
      </rPr>
      <t>102,2 тыс.рублей</t>
    </r>
    <r>
      <rPr>
        <sz val="12"/>
        <color theme="1"/>
        <rFont val="Times New Roman"/>
        <family val="1"/>
        <charset val="204"/>
      </rPr>
      <t xml:space="preserve">, ремонт пола - </t>
    </r>
    <r>
      <rPr>
        <b/>
        <sz val="12"/>
        <color theme="1"/>
        <rFont val="Times New Roman"/>
        <family val="1"/>
        <charset val="204"/>
      </rPr>
      <t>547,8 тыс.рублей</t>
    </r>
    <r>
      <rPr>
        <sz val="12"/>
        <color theme="1"/>
        <rFont val="Times New Roman"/>
        <family val="1"/>
        <charset val="204"/>
      </rPr>
      <t xml:space="preserve"> контракт заключен.</t>
    </r>
  </si>
  <si>
    <r>
      <t xml:space="preserve">2024г </t>
    </r>
    <r>
      <rPr>
        <sz val="12"/>
        <color theme="1"/>
        <rFont val="Times New Roman"/>
        <family val="1"/>
        <charset val="204"/>
      </rPr>
      <t xml:space="preserve">- выделено из доп.доходов КИМР. </t>
    </r>
  </si>
  <si>
    <r>
      <t xml:space="preserve">2024г </t>
    </r>
    <r>
      <rPr>
        <sz val="12"/>
        <color theme="1"/>
        <rFont val="Times New Roman"/>
        <family val="1"/>
        <charset val="204"/>
      </rPr>
      <t>- выделено из доп.доходов КИМР. Договор заключен 10.07.2024г.</t>
    </r>
  </si>
  <si>
    <r>
      <rPr>
        <b/>
        <sz val="14"/>
        <color theme="1"/>
        <rFont val="Times New Roman"/>
        <family val="1"/>
        <charset val="204"/>
      </rPr>
      <t xml:space="preserve">2021г </t>
    </r>
    <r>
      <rPr>
        <sz val="12"/>
        <color theme="1"/>
        <rFont val="Times New Roman"/>
        <family val="1"/>
        <charset val="204"/>
      </rPr>
      <t xml:space="preserve">работы выполнены.    </t>
    </r>
    <r>
      <rPr>
        <b/>
        <sz val="14"/>
        <color theme="1"/>
        <rFont val="Times New Roman"/>
        <family val="1"/>
        <charset val="204"/>
      </rPr>
      <t>2022 г.</t>
    </r>
    <r>
      <rPr>
        <sz val="12"/>
        <color theme="1"/>
        <rFont val="Times New Roman"/>
        <family val="1"/>
        <charset val="204"/>
      </rPr>
      <t xml:space="preserve"> -содержание дорог: зимнее - 71,5 тыс.руб.; летнее - 80,0 тыс.руб. (работы выполнены на сумму 151,1 т.р.)       </t>
    </r>
    <r>
      <rPr>
        <b/>
        <sz val="14"/>
        <color theme="1"/>
        <rFont val="Times New Roman"/>
        <family val="1"/>
        <charset val="204"/>
      </rPr>
      <t>2023 год</t>
    </r>
    <r>
      <rPr>
        <sz val="12"/>
        <color theme="1"/>
        <rFont val="Times New Roman"/>
        <family val="1"/>
        <charset val="204"/>
      </rPr>
      <t xml:space="preserve"> - содержание дорог:   зимнее - 134,6 тыс.руб.; летнее - 73,0 тыс.руб. Ремонт дороги по ул.Островной (из РФ АКИМР) - 18,0 тыс.руб. </t>
    </r>
    <r>
      <rPr>
        <b/>
        <sz val="12"/>
        <color theme="1"/>
        <rFont val="Times New Roman"/>
        <family val="1"/>
        <charset val="204"/>
      </rPr>
      <t xml:space="preserve">Работы выполнены.      </t>
    </r>
    <r>
      <rPr>
        <b/>
        <sz val="14"/>
        <color theme="1"/>
        <rFont val="Times New Roman"/>
        <family val="1"/>
        <charset val="204"/>
      </rPr>
      <t xml:space="preserve">2024 год </t>
    </r>
    <r>
      <rPr>
        <sz val="12"/>
        <color theme="1"/>
        <rFont val="Times New Roman"/>
        <family val="1"/>
        <charset val="204"/>
      </rPr>
      <t>содержание дорог (работы выполнены на 50,0 тыс. руб.)</t>
    </r>
  </si>
  <si>
    <r>
      <rPr>
        <b/>
        <sz val="14"/>
        <color theme="1"/>
        <rFont val="Times New Roman"/>
        <family val="1"/>
        <charset val="204"/>
      </rPr>
      <t>2021г</t>
    </r>
    <r>
      <rPr>
        <sz val="12"/>
        <color theme="1"/>
        <rFont val="Times New Roman"/>
        <family val="1"/>
        <charset val="204"/>
      </rPr>
      <t xml:space="preserve"> работы выполнены.         </t>
    </r>
    <r>
      <rPr>
        <b/>
        <sz val="14"/>
        <color theme="1"/>
        <rFont val="Times New Roman"/>
        <family val="1"/>
        <charset val="204"/>
      </rPr>
      <t>2022 г</t>
    </r>
    <r>
      <rPr>
        <sz val="14"/>
        <color theme="1"/>
        <rFont val="Times New Roman"/>
        <family val="1"/>
        <charset val="204"/>
      </rPr>
      <t>.</t>
    </r>
    <r>
      <rPr>
        <sz val="12"/>
        <color theme="1"/>
        <rFont val="Times New Roman"/>
        <family val="1"/>
        <charset val="204"/>
      </rPr>
      <t xml:space="preserve"> -содержание дорог: зимнее - 71,5 тыс.руб.; летнее - 80,0 тыс.руб. (работы выполнены на сумму 151,2 т.р.)       </t>
    </r>
    <r>
      <rPr>
        <b/>
        <sz val="14"/>
        <color theme="1"/>
        <rFont val="Times New Roman"/>
        <family val="1"/>
        <charset val="204"/>
      </rPr>
      <t xml:space="preserve"> 2023 год </t>
    </r>
    <r>
      <rPr>
        <sz val="12"/>
        <color theme="1"/>
        <rFont val="Times New Roman"/>
        <family val="1"/>
        <charset val="204"/>
      </rPr>
      <t xml:space="preserve">- содержание дорог:   зимнее - 100,0 тыс.руб.; летнее - 73,1 тыс.руб. </t>
    </r>
    <r>
      <rPr>
        <b/>
        <sz val="12"/>
        <color theme="1"/>
        <rFont val="Times New Roman"/>
        <family val="1"/>
        <charset val="204"/>
      </rPr>
      <t xml:space="preserve">Работы выполнены.              </t>
    </r>
    <r>
      <rPr>
        <b/>
        <sz val="14"/>
        <color theme="1"/>
        <rFont val="Times New Roman"/>
        <family val="1"/>
        <charset val="204"/>
      </rPr>
      <t>2024 год</t>
    </r>
    <r>
      <rPr>
        <b/>
        <sz val="12"/>
        <color theme="1"/>
        <rFont val="Times New Roman"/>
        <family val="1"/>
        <charset val="204"/>
      </rPr>
      <t xml:space="preserve"> </t>
    </r>
    <r>
      <rPr>
        <sz val="12"/>
        <color theme="1"/>
        <rFont val="Times New Roman"/>
        <family val="1"/>
        <charset val="204"/>
      </rPr>
      <t>содержание дорог (работы выполнены на 50,0 тыс. руб.).</t>
    </r>
  </si>
  <si>
    <r>
      <rPr>
        <b/>
        <sz val="14"/>
        <color theme="1"/>
        <rFont val="Times New Roman"/>
        <family val="1"/>
        <charset val="204"/>
      </rPr>
      <t>2021г</t>
    </r>
    <r>
      <rPr>
        <sz val="14"/>
        <color theme="1"/>
        <rFont val="Times New Roman"/>
        <family val="1"/>
        <charset val="204"/>
      </rPr>
      <t xml:space="preserve">. </t>
    </r>
    <r>
      <rPr>
        <sz val="12"/>
        <color theme="1"/>
        <rFont val="Times New Roman"/>
        <family val="1"/>
        <charset val="204"/>
      </rPr>
      <t xml:space="preserve">(по летнему содержанию дорог) работа выполнена.   </t>
    </r>
    <r>
      <rPr>
        <b/>
        <sz val="14"/>
        <color theme="1"/>
        <rFont val="Times New Roman"/>
        <family val="1"/>
        <charset val="204"/>
      </rPr>
      <t xml:space="preserve">2022 г. </t>
    </r>
    <r>
      <rPr>
        <sz val="12"/>
        <color theme="1"/>
        <rFont val="Times New Roman"/>
        <family val="1"/>
        <charset val="204"/>
      </rPr>
      <t xml:space="preserve"> - содержание дорог.Работы выполнены в полном объеме.   </t>
    </r>
    <r>
      <rPr>
        <b/>
        <sz val="14"/>
        <color theme="1"/>
        <rFont val="Times New Roman"/>
        <family val="1"/>
        <charset val="204"/>
      </rPr>
      <t>2023 г.</t>
    </r>
    <r>
      <rPr>
        <sz val="14"/>
        <color theme="1"/>
        <rFont val="Times New Roman"/>
        <family val="1"/>
        <charset val="204"/>
      </rPr>
      <t xml:space="preserve">  </t>
    </r>
    <r>
      <rPr>
        <sz val="12"/>
        <color theme="1"/>
        <rFont val="Times New Roman"/>
        <family val="1"/>
        <charset val="204"/>
      </rPr>
      <t>- содержание дорог.</t>
    </r>
    <r>
      <rPr>
        <b/>
        <sz val="12"/>
        <color theme="1"/>
        <rFont val="Times New Roman"/>
        <family val="1"/>
        <charset val="204"/>
      </rPr>
      <t xml:space="preserve"> Работы выполнены.</t>
    </r>
    <r>
      <rPr>
        <sz val="12"/>
        <color theme="1"/>
        <rFont val="Times New Roman"/>
        <family val="1"/>
        <charset val="204"/>
      </rPr>
      <t xml:space="preserve">                                        </t>
    </r>
    <r>
      <rPr>
        <b/>
        <sz val="14"/>
        <color theme="1"/>
        <rFont val="Times New Roman"/>
        <family val="1"/>
        <charset val="204"/>
      </rPr>
      <t>2024 год</t>
    </r>
    <r>
      <rPr>
        <sz val="12"/>
        <color theme="1"/>
        <rFont val="Times New Roman"/>
        <family val="1"/>
        <charset val="204"/>
      </rPr>
      <t xml:space="preserve"> содержание дорог (работы выполнены на 100,0 тыс. руб.)</t>
    </r>
  </si>
  <si>
    <r>
      <rPr>
        <b/>
        <sz val="14"/>
        <color theme="1"/>
        <rFont val="Times New Roman"/>
        <family val="1"/>
        <charset val="204"/>
      </rPr>
      <t>2021г.</t>
    </r>
    <r>
      <rPr>
        <b/>
        <sz val="12"/>
        <color theme="1"/>
        <rFont val="Times New Roman"/>
        <family val="1"/>
        <charset val="204"/>
      </rPr>
      <t xml:space="preserve"> </t>
    </r>
    <r>
      <rPr>
        <sz val="12"/>
        <color theme="1"/>
        <rFont val="Times New Roman"/>
        <family val="1"/>
        <charset val="204"/>
      </rPr>
      <t>работы</t>
    </r>
    <r>
      <rPr>
        <b/>
        <sz val="12"/>
        <color theme="1"/>
        <rFont val="Times New Roman"/>
        <family val="1"/>
        <charset val="204"/>
      </rPr>
      <t xml:space="preserve"> в</t>
    </r>
    <r>
      <rPr>
        <sz val="12"/>
        <color theme="1"/>
        <rFont val="Times New Roman"/>
        <family val="1"/>
        <charset val="204"/>
      </rPr>
      <t xml:space="preserve">ыполнены (асфальтирование тротуаров придомовой территории д.17-20; выполнен демонтаж наружных сетей теплоснабжения. Обустройство автомобильной парковки у д.20, д. 19).      </t>
    </r>
    <r>
      <rPr>
        <b/>
        <sz val="14"/>
        <color theme="1"/>
        <rFont val="Times New Roman"/>
        <family val="1"/>
        <charset val="204"/>
      </rPr>
      <t xml:space="preserve">2022 г. </t>
    </r>
    <r>
      <rPr>
        <sz val="12"/>
        <color theme="1"/>
        <rFont val="Times New Roman"/>
        <family val="1"/>
        <charset val="204"/>
      </rPr>
      <t xml:space="preserve">-содержание дорог.  </t>
    </r>
    <r>
      <rPr>
        <b/>
        <sz val="12"/>
        <color theme="1"/>
        <rFont val="Times New Roman"/>
        <family val="1"/>
        <charset val="204"/>
      </rPr>
      <t xml:space="preserve">Работы выполнены.                           </t>
    </r>
    <r>
      <rPr>
        <b/>
        <sz val="14"/>
        <color theme="1"/>
        <rFont val="Times New Roman"/>
        <family val="1"/>
        <charset val="204"/>
      </rPr>
      <t>2023 г.</t>
    </r>
    <r>
      <rPr>
        <b/>
        <sz val="12"/>
        <color theme="1"/>
        <rFont val="Times New Roman"/>
        <family val="1"/>
        <charset val="204"/>
      </rPr>
      <t xml:space="preserve"> </t>
    </r>
    <r>
      <rPr>
        <sz val="12"/>
        <color theme="1"/>
        <rFont val="Times New Roman"/>
        <family val="1"/>
        <charset val="204"/>
      </rPr>
      <t xml:space="preserve">- содержание дорог. </t>
    </r>
    <r>
      <rPr>
        <b/>
        <sz val="12"/>
        <color theme="1"/>
        <rFont val="Times New Roman"/>
        <family val="1"/>
        <charset val="204"/>
      </rPr>
      <t xml:space="preserve">Работы выполнены.     </t>
    </r>
    <r>
      <rPr>
        <b/>
        <sz val="14"/>
        <color theme="1"/>
        <rFont val="Times New Roman"/>
        <family val="1"/>
        <charset val="204"/>
      </rPr>
      <t>2024 год</t>
    </r>
    <r>
      <rPr>
        <b/>
        <sz val="12"/>
        <color theme="1"/>
        <rFont val="Times New Roman"/>
        <family val="1"/>
        <charset val="204"/>
      </rPr>
      <t xml:space="preserve"> </t>
    </r>
    <r>
      <rPr>
        <sz val="12"/>
        <color theme="1"/>
        <rFont val="Times New Roman"/>
        <family val="1"/>
        <charset val="204"/>
      </rPr>
      <t>содержание дорог (работы выполнены на 60,0 тыс. руб.)</t>
    </r>
  </si>
  <si>
    <r>
      <rPr>
        <b/>
        <sz val="14"/>
        <color theme="1"/>
        <rFont val="Times New Roman"/>
        <family val="1"/>
        <charset val="204"/>
      </rPr>
      <t>2022 г</t>
    </r>
    <r>
      <rPr>
        <b/>
        <sz val="12"/>
        <color theme="1"/>
        <rFont val="Times New Roman"/>
        <family val="1"/>
        <charset val="204"/>
      </rPr>
      <t xml:space="preserve">. </t>
    </r>
    <r>
      <rPr>
        <sz val="12"/>
        <color theme="1"/>
        <rFont val="Times New Roman"/>
        <family val="1"/>
        <charset val="204"/>
      </rPr>
      <t xml:space="preserve">- содержание дорог (обсыпана дорога по ул.Первомайская,Карла Маркса и дорога до кладбища; засыпаны ямы по  ул.Советская). </t>
    </r>
    <r>
      <rPr>
        <b/>
        <sz val="12"/>
        <color theme="1"/>
        <rFont val="Times New Roman"/>
        <family val="1"/>
        <charset val="204"/>
      </rPr>
      <t xml:space="preserve">Работы выполнены.    </t>
    </r>
    <r>
      <rPr>
        <b/>
        <sz val="14"/>
        <color theme="1"/>
        <rFont val="Times New Roman"/>
        <family val="1"/>
        <charset val="204"/>
      </rPr>
      <t xml:space="preserve"> 2023 г.</t>
    </r>
    <r>
      <rPr>
        <sz val="14"/>
        <color theme="1"/>
        <rFont val="Times New Roman"/>
        <family val="1"/>
        <charset val="204"/>
      </rPr>
      <t xml:space="preserve"> </t>
    </r>
    <r>
      <rPr>
        <sz val="12"/>
        <color theme="1"/>
        <rFont val="Times New Roman"/>
        <family val="1"/>
        <charset val="204"/>
      </rPr>
      <t>- содержание дорог.</t>
    </r>
    <r>
      <rPr>
        <b/>
        <sz val="12"/>
        <color theme="1"/>
        <rFont val="Times New Roman"/>
        <family val="1"/>
        <charset val="204"/>
      </rPr>
      <t xml:space="preserve"> Работы выполнены.     </t>
    </r>
    <r>
      <rPr>
        <b/>
        <sz val="14"/>
        <color theme="1"/>
        <rFont val="Times New Roman"/>
        <family val="1"/>
        <charset val="204"/>
      </rPr>
      <t>2024 год</t>
    </r>
    <r>
      <rPr>
        <b/>
        <sz val="12"/>
        <color theme="1"/>
        <rFont val="Times New Roman"/>
        <family val="1"/>
        <charset val="204"/>
      </rPr>
      <t xml:space="preserve"> </t>
    </r>
    <r>
      <rPr>
        <sz val="12"/>
        <color theme="1"/>
        <rFont val="Times New Roman"/>
        <family val="1"/>
        <charset val="204"/>
      </rPr>
      <t xml:space="preserve">содержание дорог (работы выполнены на 70,0 тыс. руб.)      </t>
    </r>
    <r>
      <rPr>
        <b/>
        <sz val="12"/>
        <color theme="1"/>
        <rFont val="Times New Roman"/>
        <family val="1"/>
        <charset val="204"/>
      </rPr>
      <t xml:space="preserve">                                   </t>
    </r>
  </si>
  <si>
    <r>
      <rPr>
        <b/>
        <sz val="14"/>
        <color theme="1"/>
        <rFont val="Times New Roman"/>
        <family val="1"/>
        <charset val="204"/>
      </rPr>
      <t>2021 г.</t>
    </r>
    <r>
      <rPr>
        <sz val="12"/>
        <color theme="1"/>
        <rFont val="Times New Roman"/>
        <family val="1"/>
        <charset val="204"/>
      </rPr>
      <t xml:space="preserve"> работы выполнены (ул.Карла Маркса, ул.Революционная, частично - ул.Ворошилова).       </t>
    </r>
    <r>
      <rPr>
        <b/>
        <sz val="14"/>
        <color theme="1"/>
        <rFont val="Times New Roman"/>
        <family val="1"/>
        <charset val="204"/>
      </rPr>
      <t xml:space="preserve"> 2022г. </t>
    </r>
    <r>
      <rPr>
        <sz val="12"/>
        <color theme="1"/>
        <rFont val="Times New Roman"/>
        <family val="1"/>
        <charset val="204"/>
      </rPr>
      <t xml:space="preserve">- содержание дорог.  </t>
    </r>
    <r>
      <rPr>
        <b/>
        <sz val="12"/>
        <color theme="1"/>
        <rFont val="Times New Roman"/>
        <family val="1"/>
        <charset val="204"/>
      </rPr>
      <t xml:space="preserve">Работы выполнены.         </t>
    </r>
    <r>
      <rPr>
        <b/>
        <sz val="14"/>
        <color theme="1"/>
        <rFont val="Times New Roman"/>
        <family val="1"/>
        <charset val="204"/>
      </rPr>
      <t>2023 год.</t>
    </r>
    <r>
      <rPr>
        <b/>
        <sz val="12"/>
        <color theme="1"/>
        <rFont val="Times New Roman"/>
        <family val="1"/>
        <charset val="204"/>
      </rPr>
      <t xml:space="preserve"> </t>
    </r>
    <r>
      <rPr>
        <sz val="12"/>
        <color theme="1"/>
        <rFont val="Times New Roman"/>
        <family val="1"/>
        <charset val="204"/>
      </rPr>
      <t xml:space="preserve">    летнее содержание дорог - 300,0 тыс. руб. (ул.Революционная от д.1 до д.9; переулок от ул.Карла Маркса до ул.Революционной от д.24А до д.30; ул.Советская от д.20 до д.40);  зимнее содержание дорог - 297,4 тыс.руб.</t>
    </r>
    <r>
      <rPr>
        <b/>
        <sz val="12"/>
        <color theme="1"/>
        <rFont val="Times New Roman"/>
        <family val="1"/>
        <charset val="204"/>
      </rPr>
      <t xml:space="preserve"> Работы выполнены.                                                        </t>
    </r>
    <r>
      <rPr>
        <b/>
        <sz val="14"/>
        <color theme="1"/>
        <rFont val="Times New Roman"/>
        <family val="1"/>
        <charset val="204"/>
      </rPr>
      <t>2024 год</t>
    </r>
    <r>
      <rPr>
        <b/>
        <sz val="12"/>
        <color theme="1"/>
        <rFont val="Times New Roman"/>
        <family val="1"/>
        <charset val="204"/>
      </rPr>
      <t xml:space="preserve"> </t>
    </r>
    <r>
      <rPr>
        <sz val="12"/>
        <color theme="1"/>
        <rFont val="Times New Roman"/>
        <family val="1"/>
        <charset val="204"/>
      </rPr>
      <t>содержание дорог (работы выполнены на 100,0 тыс. руб.)</t>
    </r>
  </si>
  <si>
    <r>
      <rPr>
        <b/>
        <sz val="14"/>
        <color theme="1"/>
        <rFont val="Times New Roman"/>
        <family val="1"/>
        <charset val="204"/>
      </rPr>
      <t xml:space="preserve">2021 г. </t>
    </r>
    <r>
      <rPr>
        <b/>
        <sz val="12"/>
        <color theme="1"/>
        <rFont val="Times New Roman"/>
        <family val="1"/>
        <charset val="204"/>
      </rPr>
      <t xml:space="preserve">работы </t>
    </r>
    <r>
      <rPr>
        <sz val="12"/>
        <color theme="1"/>
        <rFont val="Times New Roman"/>
        <family val="1"/>
        <charset val="204"/>
      </rPr>
      <t xml:space="preserve">выполнены (ул.Уральская (частично), переулок от ул.Уральской до ул.Калинина).       </t>
    </r>
    <r>
      <rPr>
        <b/>
        <sz val="14"/>
        <color theme="1"/>
        <rFont val="Times New Roman"/>
        <family val="1"/>
        <charset val="204"/>
      </rPr>
      <t xml:space="preserve"> 2022г.</t>
    </r>
    <r>
      <rPr>
        <sz val="12"/>
        <color theme="1"/>
        <rFont val="Times New Roman"/>
        <family val="1"/>
        <charset val="204"/>
      </rPr>
      <t xml:space="preserve"> - содержание дорог.  </t>
    </r>
    <r>
      <rPr>
        <b/>
        <sz val="12"/>
        <color theme="1"/>
        <rFont val="Times New Roman"/>
        <family val="1"/>
        <charset val="204"/>
      </rPr>
      <t>Работы выполнены</t>
    </r>
    <r>
      <rPr>
        <sz val="12"/>
        <color theme="1"/>
        <rFont val="Times New Roman"/>
        <family val="1"/>
        <charset val="204"/>
      </rPr>
      <t xml:space="preserve">.         </t>
    </r>
    <r>
      <rPr>
        <b/>
        <sz val="14"/>
        <color theme="1"/>
        <rFont val="Times New Roman"/>
        <family val="1"/>
        <charset val="204"/>
      </rPr>
      <t xml:space="preserve"> 2023 год.</t>
    </r>
    <r>
      <rPr>
        <sz val="12"/>
        <color theme="1"/>
        <rFont val="Times New Roman"/>
        <family val="1"/>
        <charset val="204"/>
      </rPr>
      <t xml:space="preserve">  200,0 тыс. руб. - ул.Уральская (подъезд к контейнерным площадкам);  зимнее содержание дорог - 120,0 тыс.руб. </t>
    </r>
    <r>
      <rPr>
        <b/>
        <sz val="12"/>
        <color theme="1"/>
        <rFont val="Times New Roman"/>
        <family val="1"/>
        <charset val="204"/>
      </rPr>
      <t xml:space="preserve">Работы выполнены.                               </t>
    </r>
    <r>
      <rPr>
        <b/>
        <sz val="14"/>
        <color theme="1"/>
        <rFont val="Times New Roman"/>
        <family val="1"/>
        <charset val="204"/>
      </rPr>
      <t>2024 год</t>
    </r>
    <r>
      <rPr>
        <b/>
        <sz val="12"/>
        <color theme="1"/>
        <rFont val="Times New Roman"/>
        <family val="1"/>
        <charset val="204"/>
      </rPr>
      <t xml:space="preserve"> </t>
    </r>
    <r>
      <rPr>
        <sz val="12"/>
        <color theme="1"/>
        <rFont val="Times New Roman"/>
        <family val="1"/>
        <charset val="204"/>
      </rPr>
      <t>содержание дорог (работы выполнены на 50,0 тыс. руб.)</t>
    </r>
  </si>
  <si>
    <r>
      <rPr>
        <b/>
        <sz val="14"/>
        <color theme="1"/>
        <rFont val="Times New Roman"/>
        <family val="1"/>
        <charset val="204"/>
      </rPr>
      <t xml:space="preserve">2021г </t>
    </r>
    <r>
      <rPr>
        <sz val="12"/>
        <color theme="1"/>
        <rFont val="Times New Roman"/>
        <family val="1"/>
        <charset val="204"/>
      </rPr>
      <t xml:space="preserve">- работа выполнена (частичная подсыпка ул.Пролетарская, Российская).        </t>
    </r>
    <r>
      <rPr>
        <b/>
        <sz val="14"/>
        <color theme="1"/>
        <rFont val="Times New Roman"/>
        <family val="1"/>
        <charset val="204"/>
      </rPr>
      <t>2022 г.</t>
    </r>
    <r>
      <rPr>
        <sz val="14"/>
        <color theme="1"/>
        <rFont val="Times New Roman"/>
        <family val="1"/>
        <charset val="204"/>
      </rPr>
      <t>-</t>
    </r>
    <r>
      <rPr>
        <sz val="12"/>
        <color theme="1"/>
        <rFont val="Times New Roman"/>
        <family val="1"/>
        <charset val="204"/>
      </rPr>
      <t xml:space="preserve"> (содержание дорог) (Работы выполнены - 293,5 тыс.руб)           </t>
    </r>
    <r>
      <rPr>
        <b/>
        <sz val="14"/>
        <color theme="1"/>
        <rFont val="Times New Roman"/>
        <family val="1"/>
        <charset val="204"/>
      </rPr>
      <t xml:space="preserve"> 2023 год</t>
    </r>
    <r>
      <rPr>
        <b/>
        <sz val="12"/>
        <color theme="1"/>
        <rFont val="Times New Roman"/>
        <family val="1"/>
        <charset val="204"/>
      </rPr>
      <t xml:space="preserve">    </t>
    </r>
    <r>
      <rPr>
        <sz val="12"/>
        <color theme="1"/>
        <rFont val="Times New Roman"/>
        <family val="1"/>
        <charset val="204"/>
      </rPr>
      <t xml:space="preserve">летнее содержание дорог - 300,0 тыс.руб. (ул.Российская от д.6 до д.26; ул.Пролетарская от д.12 до д.50); зимнее содержание дорог - 100,0 тыс.руб. </t>
    </r>
    <r>
      <rPr>
        <b/>
        <sz val="12"/>
        <color theme="1"/>
        <rFont val="Times New Roman"/>
        <family val="1"/>
        <charset val="204"/>
      </rPr>
      <t xml:space="preserve">Работы выполнены.                </t>
    </r>
    <r>
      <rPr>
        <b/>
        <sz val="14"/>
        <color theme="1"/>
        <rFont val="Times New Roman"/>
        <family val="1"/>
        <charset val="204"/>
      </rPr>
      <t>2024 год</t>
    </r>
    <r>
      <rPr>
        <b/>
        <sz val="12"/>
        <color theme="1"/>
        <rFont val="Times New Roman"/>
        <family val="1"/>
        <charset val="204"/>
      </rPr>
      <t xml:space="preserve"> </t>
    </r>
    <r>
      <rPr>
        <sz val="12"/>
        <color theme="1"/>
        <rFont val="Times New Roman"/>
        <family val="1"/>
        <charset val="204"/>
      </rPr>
      <t>содержание дорог (работы выполнены на 100,0 тыс. руб.)</t>
    </r>
  </si>
  <si>
    <r>
      <rPr>
        <b/>
        <sz val="14"/>
        <color theme="1"/>
        <rFont val="Times New Roman"/>
        <family val="1"/>
        <charset val="204"/>
      </rPr>
      <t>2021г</t>
    </r>
    <r>
      <rPr>
        <sz val="12"/>
        <color theme="1"/>
        <rFont val="Times New Roman"/>
        <family val="1"/>
        <charset val="204"/>
      </rPr>
      <t xml:space="preserve"> работы выполнены (зимнее содержание дорог (выполнена подсыпка по ул.Ленина (частично), ул.Колхозная, ул.Нагорная, переулок от ул.Октябрьская до ул.Нагорная, ул.Плотинная(частично)).    </t>
    </r>
    <r>
      <rPr>
        <b/>
        <sz val="14"/>
        <color theme="1"/>
        <rFont val="Times New Roman"/>
        <family val="1"/>
        <charset val="204"/>
      </rPr>
      <t>2022г.</t>
    </r>
    <r>
      <rPr>
        <sz val="14"/>
        <color theme="1"/>
        <rFont val="Times New Roman"/>
        <family val="1"/>
        <charset val="204"/>
      </rPr>
      <t xml:space="preserve"> </t>
    </r>
    <r>
      <rPr>
        <sz val="12"/>
        <color theme="1"/>
        <rFont val="Times New Roman"/>
        <family val="1"/>
        <charset val="204"/>
      </rPr>
      <t xml:space="preserve">- содержание дорог. </t>
    </r>
    <r>
      <rPr>
        <b/>
        <sz val="12"/>
        <color theme="1"/>
        <rFont val="Times New Roman"/>
        <family val="1"/>
        <charset val="204"/>
      </rPr>
      <t>Работы выполнены</t>
    </r>
    <r>
      <rPr>
        <sz val="12"/>
        <color theme="1"/>
        <rFont val="Times New Roman"/>
        <family val="1"/>
        <charset val="204"/>
      </rPr>
      <t xml:space="preserve">.                                </t>
    </r>
    <r>
      <rPr>
        <b/>
        <sz val="14"/>
        <color theme="1"/>
        <rFont val="Times New Roman"/>
        <family val="1"/>
        <charset val="204"/>
      </rPr>
      <t>2023 год</t>
    </r>
    <r>
      <rPr>
        <b/>
        <sz val="12"/>
        <color theme="1"/>
        <rFont val="Times New Roman"/>
        <family val="1"/>
        <charset val="204"/>
      </rPr>
      <t>.</t>
    </r>
    <r>
      <rPr>
        <sz val="12"/>
        <color theme="1"/>
        <rFont val="Times New Roman"/>
        <family val="1"/>
        <charset val="204"/>
      </rPr>
      <t xml:space="preserve"> летнее содержание дорог - 323,7 тыс.руб. (переулок от ул.Пролетарская до ул.Больничная; переулок от ул.Пролетарская до ул.Колхозная; ул.Новая от д.4 до д.14; ул.Пугачевская от д.18 до д. 24; от ул.Октябрьская до ул.Лесная); зимнее содержание дорог - 420,0 тыс.руб. </t>
    </r>
    <r>
      <rPr>
        <b/>
        <sz val="12"/>
        <color theme="1"/>
        <rFont val="Times New Roman"/>
        <family val="1"/>
        <charset val="204"/>
      </rPr>
      <t xml:space="preserve">Работы выполнены.                                                          </t>
    </r>
    <r>
      <rPr>
        <b/>
        <sz val="14"/>
        <color theme="1"/>
        <rFont val="Times New Roman"/>
        <family val="1"/>
        <charset val="204"/>
      </rPr>
      <t>2024 год</t>
    </r>
    <r>
      <rPr>
        <b/>
        <sz val="12"/>
        <color theme="1"/>
        <rFont val="Times New Roman"/>
        <family val="1"/>
        <charset val="204"/>
      </rPr>
      <t xml:space="preserve"> </t>
    </r>
    <r>
      <rPr>
        <sz val="12"/>
        <color theme="1"/>
        <rFont val="Times New Roman"/>
        <family val="1"/>
        <charset val="204"/>
      </rPr>
      <t>содержание дорог (работы выполнены на 250,0 тыс. руб.)</t>
    </r>
  </si>
  <si>
    <r>
      <rPr>
        <b/>
        <sz val="14"/>
        <color theme="1"/>
        <rFont val="Times New Roman"/>
        <family val="1"/>
        <charset val="204"/>
      </rPr>
      <t xml:space="preserve">В 2021 г. </t>
    </r>
    <r>
      <rPr>
        <sz val="12"/>
        <color theme="1"/>
        <rFont val="Times New Roman"/>
        <family val="1"/>
        <charset val="204"/>
      </rPr>
      <t xml:space="preserve">(подсыпка дорог) рыботы выполнены.   </t>
    </r>
    <r>
      <rPr>
        <b/>
        <sz val="14"/>
        <color theme="1"/>
        <rFont val="Times New Roman"/>
        <family val="1"/>
        <charset val="204"/>
      </rPr>
      <t>2022г</t>
    </r>
    <r>
      <rPr>
        <sz val="14"/>
        <color theme="1"/>
        <rFont val="Times New Roman"/>
        <family val="1"/>
        <charset val="204"/>
      </rPr>
      <t>.</t>
    </r>
    <r>
      <rPr>
        <sz val="12"/>
        <color theme="1"/>
        <rFont val="Times New Roman"/>
        <family val="1"/>
        <charset val="204"/>
      </rPr>
      <t xml:space="preserve">- содержание дороги . </t>
    </r>
    <r>
      <rPr>
        <b/>
        <sz val="12"/>
        <color theme="1"/>
        <rFont val="Times New Roman"/>
        <family val="1"/>
        <charset val="204"/>
      </rPr>
      <t xml:space="preserve">Работы выполнены.   </t>
    </r>
    <r>
      <rPr>
        <b/>
        <sz val="14"/>
        <color theme="1"/>
        <rFont val="Times New Roman"/>
        <family val="1"/>
        <charset val="204"/>
      </rPr>
      <t>2023 г.</t>
    </r>
    <r>
      <rPr>
        <sz val="14"/>
        <color theme="1"/>
        <rFont val="Times New Roman"/>
        <family val="1"/>
        <charset val="204"/>
      </rPr>
      <t xml:space="preserve">  </t>
    </r>
    <r>
      <rPr>
        <sz val="12"/>
        <color theme="1"/>
        <rFont val="Times New Roman"/>
        <family val="1"/>
        <charset val="204"/>
      </rPr>
      <t xml:space="preserve">- содержание дорог. </t>
    </r>
    <r>
      <rPr>
        <b/>
        <sz val="12"/>
        <color theme="1"/>
        <rFont val="Times New Roman"/>
        <family val="1"/>
        <charset val="204"/>
      </rPr>
      <t>Работы выполнены</t>
    </r>
    <r>
      <rPr>
        <sz val="12"/>
        <color theme="1"/>
        <rFont val="Times New Roman"/>
        <family val="1"/>
        <charset val="204"/>
      </rPr>
      <t xml:space="preserve">.      </t>
    </r>
    <r>
      <rPr>
        <b/>
        <sz val="14"/>
        <color theme="1"/>
        <rFont val="Times New Roman"/>
        <family val="1"/>
        <charset val="204"/>
      </rPr>
      <t>2024 год</t>
    </r>
    <r>
      <rPr>
        <sz val="12"/>
        <color theme="1"/>
        <rFont val="Times New Roman"/>
        <family val="1"/>
        <charset val="204"/>
      </rPr>
      <t xml:space="preserve"> содержание дорог - 398,6 тыс.руб. (работы выполнены на 248,6 тыс. руб.)  Выделено из остатков КИМР - 400,0 тыс. руб. отсыпка дорог (</t>
    </r>
    <r>
      <rPr>
        <b/>
        <sz val="12"/>
        <color theme="1"/>
        <rFont val="Times New Roman"/>
        <family val="1"/>
        <charset val="204"/>
      </rPr>
      <t xml:space="preserve">работы выполнены). </t>
    </r>
    <r>
      <rPr>
        <sz val="12"/>
        <color theme="1"/>
        <rFont val="Times New Roman"/>
        <family val="1"/>
        <charset val="204"/>
      </rPr>
      <t xml:space="preserve">Выделено из остатков КИМР - 305,5 тыс. руб. проведение гос.экспертизы проектной документации по объекту кап. ремонт автомобильных дорог общего пользования (на стадии заключения договоров).                        </t>
    </r>
  </si>
  <si>
    <r>
      <rPr>
        <b/>
        <sz val="14"/>
        <color theme="1"/>
        <rFont val="Times New Roman"/>
        <family val="1"/>
        <charset val="204"/>
      </rPr>
      <t>2022г.</t>
    </r>
    <r>
      <rPr>
        <sz val="14"/>
        <color theme="1"/>
        <rFont val="Times New Roman"/>
        <family val="1"/>
        <charset val="204"/>
      </rPr>
      <t xml:space="preserve"> </t>
    </r>
    <r>
      <rPr>
        <sz val="12"/>
        <color theme="1"/>
        <rFont val="Times New Roman"/>
        <family val="1"/>
        <charset val="204"/>
      </rPr>
      <t xml:space="preserve">- содержание дороги.   </t>
    </r>
    <r>
      <rPr>
        <b/>
        <sz val="12"/>
        <color theme="1"/>
        <rFont val="Times New Roman"/>
        <family val="1"/>
        <charset val="204"/>
      </rPr>
      <t>Работы выполнены.</t>
    </r>
    <r>
      <rPr>
        <sz val="12"/>
        <color theme="1"/>
        <rFont val="Times New Roman"/>
        <family val="1"/>
        <charset val="204"/>
      </rPr>
      <t xml:space="preserve">       </t>
    </r>
    <r>
      <rPr>
        <b/>
        <sz val="14"/>
        <color theme="1"/>
        <rFont val="Times New Roman"/>
        <family val="1"/>
        <charset val="204"/>
      </rPr>
      <t xml:space="preserve"> 2023г.</t>
    </r>
    <r>
      <rPr>
        <b/>
        <sz val="12"/>
        <color theme="1"/>
        <rFont val="Times New Roman"/>
        <family val="1"/>
        <charset val="204"/>
      </rPr>
      <t xml:space="preserve"> </t>
    </r>
    <r>
      <rPr>
        <sz val="12"/>
        <color theme="1"/>
        <rFont val="Times New Roman"/>
        <family val="1"/>
        <charset val="204"/>
      </rPr>
      <t xml:space="preserve">- содержание дороги. </t>
    </r>
    <r>
      <rPr>
        <b/>
        <sz val="12"/>
        <color theme="1"/>
        <rFont val="Times New Roman"/>
        <family val="1"/>
        <charset val="204"/>
      </rPr>
      <t xml:space="preserve">Работы выполнены.    </t>
    </r>
    <r>
      <rPr>
        <b/>
        <sz val="14"/>
        <color theme="1"/>
        <rFont val="Times New Roman"/>
        <family val="1"/>
        <charset val="204"/>
      </rPr>
      <t>2024 год</t>
    </r>
    <r>
      <rPr>
        <b/>
        <sz val="12"/>
        <color theme="1"/>
        <rFont val="Times New Roman"/>
        <family val="1"/>
        <charset val="204"/>
      </rPr>
      <t xml:space="preserve"> </t>
    </r>
    <r>
      <rPr>
        <sz val="12"/>
        <color theme="1"/>
        <rFont val="Times New Roman"/>
        <family val="1"/>
        <charset val="204"/>
      </rPr>
      <t xml:space="preserve">содержание дорог 1 954,3 тыс. руб. (работы выполнены на 454,3 тыс. руб.). Выделено из РФ КИМР - 113,0 тыс. руб. на подготовку рабочей и сметной документации с сопровождением в ОГАУ "Госэкспертиза" Челябинской области для проверки достоверности определения сметной стоимости капитального ремонта дорог с.Тюлюк и п.Кордонный (Договор заключен).                          </t>
    </r>
  </si>
  <si>
    <r>
      <t xml:space="preserve">Работы закончены по ул. Советская 53,55; К. Маркса 48,50,52  (МК №244 от 12.07.21г.). Псд  есть на покрытие для спортплощадки Ильи Тараканова 3,5; Зайцева 5.  Выделение средств по результатам исполнения бюджета 2021-2025 годов (доп.доходы, доп. финансирование из Об и РБ). Разработка ПСД в2022-24г.                                                                    </t>
    </r>
    <r>
      <rPr>
        <b/>
        <sz val="14"/>
        <color theme="1"/>
        <rFont val="Times New Roman"/>
        <family val="1"/>
        <charset val="204"/>
      </rPr>
      <t>2024 год.</t>
    </r>
    <r>
      <rPr>
        <sz val="12"/>
        <color theme="1"/>
        <rFont val="Times New Roman"/>
        <family val="1"/>
        <charset val="204"/>
      </rPr>
      <t xml:space="preserve"> </t>
    </r>
    <r>
      <rPr>
        <b/>
        <i/>
        <sz val="12"/>
        <color theme="1"/>
        <rFont val="Times New Roman"/>
        <family val="1"/>
        <charset val="204"/>
      </rPr>
      <t xml:space="preserve">Инициативный проект </t>
    </r>
    <r>
      <rPr>
        <sz val="12"/>
        <color theme="1"/>
        <rFont val="Times New Roman"/>
        <family val="1"/>
        <charset val="204"/>
      </rPr>
      <t xml:space="preserve">- Благоустройство спортивно-детской площадки, расположенной на дворовой территории д.5 по ул.Ильи Тараканова (ОБ-2 357,8т.р.; РБ-2,4 т.р.; ИП-50,0 т.р). </t>
    </r>
    <r>
      <rPr>
        <b/>
        <sz val="12"/>
        <color theme="1"/>
        <rFont val="Times New Roman"/>
        <family val="1"/>
        <charset val="204"/>
      </rPr>
      <t xml:space="preserve">МК 122эа от 26.02.24-срок до 01.08.24, МК 247ЭА от 27.05.24-срок до 01.08.24г. </t>
    </r>
  </si>
  <si>
    <r>
      <t xml:space="preserve">Разработка предложений. ПСД нет. Выделение средств по результатам исполнения бюджета 2021-2025 г. (доп.доходы, доп. финансорование из Об и РБ). Срочно ремонт лесницы, ремонт водопровода, установка детской площадки. </t>
    </r>
    <r>
      <rPr>
        <b/>
        <sz val="12"/>
        <color rgb="FF000000"/>
        <rFont val="Times New Roman"/>
        <family val="1"/>
        <charset val="204"/>
      </rPr>
      <t>Инициативный проект</t>
    </r>
    <r>
      <rPr>
        <sz val="12"/>
        <color rgb="FF000000"/>
        <rFont val="Times New Roman"/>
        <family val="1"/>
        <charset val="204"/>
      </rPr>
      <t xml:space="preserve">. МК 263 эа от 01.07.22г. устройство лестницы </t>
    </r>
    <r>
      <rPr>
        <b/>
        <sz val="12"/>
        <color rgb="FF000000"/>
        <rFont val="Times New Roman"/>
        <family val="1"/>
        <charset val="204"/>
      </rPr>
      <t>выполнено</t>
    </r>
    <r>
      <rPr>
        <sz val="12"/>
        <color rgb="FF000000"/>
        <rFont val="Times New Roman"/>
        <family val="1"/>
        <charset val="204"/>
      </rPr>
      <t xml:space="preserve">. Выполнение доп. работ. МК 435 от 31.10.22.                                                                                    </t>
    </r>
    <r>
      <rPr>
        <b/>
        <sz val="14"/>
        <color rgb="FF000000"/>
        <rFont val="Times New Roman"/>
        <family val="1"/>
        <charset val="204"/>
      </rPr>
      <t xml:space="preserve">2024г. </t>
    </r>
    <r>
      <rPr>
        <b/>
        <sz val="12"/>
        <color rgb="FF000000"/>
        <rFont val="Times New Roman"/>
        <family val="1"/>
        <charset val="204"/>
      </rPr>
      <t xml:space="preserve">Реализация инициативного проекта: </t>
    </r>
    <r>
      <rPr>
        <sz val="12"/>
        <color rgb="FF000000"/>
        <rFont val="Times New Roman"/>
        <family val="1"/>
        <charset val="204"/>
      </rPr>
      <t xml:space="preserve">"Благоустройство стадиона в п. Октябрьский". (ОБ-1853,8 МБ-1,8 Инц-40,0). </t>
    </r>
    <r>
      <rPr>
        <b/>
        <sz val="12"/>
        <color rgb="FF000000"/>
        <rFont val="Times New Roman"/>
        <family val="1"/>
        <charset val="204"/>
      </rPr>
      <t xml:space="preserve">МК 268ЭА (ограждение) выполнен, но не оплачен; МК 269ЭА (трибуна)- срок до 31.08.24г. </t>
    </r>
  </si>
  <si>
    <r>
      <t xml:space="preserve">2024г. - </t>
    </r>
    <r>
      <rPr>
        <sz val="12"/>
        <color rgb="FF000000"/>
        <rFont val="Times New Roman"/>
        <family val="1"/>
        <charset val="204"/>
      </rPr>
      <t xml:space="preserve">(доп.доходы КИМР). </t>
    </r>
    <r>
      <rPr>
        <b/>
        <sz val="12"/>
        <color rgb="FF000000"/>
        <rFont val="Times New Roman"/>
        <family val="1"/>
        <charset val="204"/>
      </rPr>
      <t>МК 330эа от 19.07.24 срок 31.08.2024г.</t>
    </r>
    <r>
      <rPr>
        <b/>
        <sz val="14"/>
        <color rgb="FF000000"/>
        <rFont val="Times New Roman"/>
        <family val="1"/>
        <charset val="204"/>
      </rPr>
      <t xml:space="preserve">    </t>
    </r>
  </si>
  <si>
    <r>
      <t xml:space="preserve">2024г. - </t>
    </r>
    <r>
      <rPr>
        <sz val="12"/>
        <color rgb="FF000000"/>
        <rFont val="Times New Roman"/>
        <family val="1"/>
        <charset val="204"/>
      </rPr>
      <t>(доп.доходы КИМР).</t>
    </r>
    <r>
      <rPr>
        <b/>
        <sz val="14"/>
        <color rgb="FF000000"/>
        <rFont val="Times New Roman"/>
        <family val="1"/>
        <charset val="204"/>
      </rPr>
      <t xml:space="preserve"> </t>
    </r>
    <r>
      <rPr>
        <b/>
        <sz val="12"/>
        <color rgb="FF000000"/>
        <rFont val="Times New Roman"/>
        <family val="1"/>
        <charset val="204"/>
      </rPr>
      <t xml:space="preserve">Контракт на подписании.   </t>
    </r>
  </si>
  <si>
    <r>
      <rPr>
        <b/>
        <sz val="14"/>
        <color theme="1"/>
        <rFont val="Times New Roman"/>
        <family val="1"/>
        <charset val="204"/>
      </rPr>
      <t>2024г.</t>
    </r>
    <r>
      <rPr>
        <sz val="12"/>
        <color theme="1"/>
        <rFont val="Times New Roman"/>
        <family val="1"/>
        <charset val="204"/>
      </rPr>
      <t xml:space="preserve"> - (доп.доходы КИМР). </t>
    </r>
    <r>
      <rPr>
        <b/>
        <sz val="12"/>
        <color theme="1"/>
        <rFont val="Times New Roman"/>
        <family val="1"/>
        <charset val="204"/>
      </rPr>
      <t xml:space="preserve">Подготовка ПСД.  </t>
    </r>
    <r>
      <rPr>
        <sz val="12"/>
        <color theme="1"/>
        <rFont val="Times New Roman"/>
        <family val="1"/>
        <charset val="204"/>
      </rPr>
      <t xml:space="preserve">  </t>
    </r>
  </si>
  <si>
    <r>
      <rPr>
        <b/>
        <sz val="14"/>
        <color theme="1"/>
        <rFont val="Times New Roman"/>
        <family val="1"/>
        <charset val="204"/>
      </rPr>
      <t>2024г.</t>
    </r>
    <r>
      <rPr>
        <sz val="12"/>
        <color theme="1"/>
        <rFont val="Times New Roman"/>
        <family val="1"/>
        <charset val="204"/>
      </rPr>
      <t xml:space="preserve"> - (доп.доходы КИМР). </t>
    </r>
    <r>
      <rPr>
        <b/>
        <sz val="12"/>
        <color theme="1"/>
        <rFont val="Times New Roman"/>
        <family val="1"/>
        <charset val="204"/>
      </rPr>
      <t>Подготовка ПСД.</t>
    </r>
    <r>
      <rPr>
        <sz val="12"/>
        <color theme="1"/>
        <rFont val="Times New Roman"/>
        <family val="1"/>
        <charset val="204"/>
      </rPr>
      <t xml:space="preserve">      </t>
    </r>
  </si>
  <si>
    <r>
      <t xml:space="preserve">2024г. </t>
    </r>
    <r>
      <rPr>
        <sz val="12"/>
        <color theme="1"/>
        <rFont val="Times New Roman"/>
        <family val="1"/>
        <charset val="204"/>
      </rPr>
      <t xml:space="preserve">- выделено из доп.доходов КИМР. </t>
    </r>
    <r>
      <rPr>
        <b/>
        <sz val="12"/>
        <color theme="1"/>
        <rFont val="Times New Roman"/>
        <family val="1"/>
        <charset val="204"/>
      </rPr>
      <t>Подготовка ПСД.</t>
    </r>
  </si>
  <si>
    <r>
      <t xml:space="preserve">2024г. </t>
    </r>
    <r>
      <rPr>
        <sz val="12"/>
        <color theme="1"/>
        <rFont val="Times New Roman"/>
        <family val="1"/>
        <charset val="204"/>
      </rPr>
      <t xml:space="preserve">- выделено из доп.доходов КИМР. </t>
    </r>
    <r>
      <rPr>
        <b/>
        <sz val="12"/>
        <color theme="1"/>
        <rFont val="Times New Roman"/>
        <family val="1"/>
        <charset val="204"/>
      </rPr>
      <t xml:space="preserve">Подготовка ПСД.  </t>
    </r>
  </si>
  <si>
    <r>
      <t xml:space="preserve">2024г. </t>
    </r>
    <r>
      <rPr>
        <sz val="12"/>
        <color theme="1"/>
        <rFont val="Times New Roman"/>
        <family val="1"/>
        <charset val="204"/>
      </rPr>
      <t xml:space="preserve">- выделено из доп.доходов КИМР. </t>
    </r>
    <r>
      <rPr>
        <b/>
        <sz val="12"/>
        <color theme="1"/>
        <rFont val="Times New Roman"/>
        <family val="1"/>
        <charset val="204"/>
      </rPr>
      <t>Заключен контракт 19.07.2024г.</t>
    </r>
  </si>
  <si>
    <r>
      <rPr>
        <b/>
        <sz val="14"/>
        <color theme="1"/>
        <rFont val="Times New Roman"/>
        <family val="1"/>
        <charset val="204"/>
      </rPr>
      <t>2024г.</t>
    </r>
    <r>
      <rPr>
        <sz val="12"/>
        <color theme="1"/>
        <rFont val="Times New Roman"/>
        <family val="1"/>
        <charset val="204"/>
      </rPr>
      <t xml:space="preserve"> - (доп.доходы КИМР). </t>
    </r>
    <r>
      <rPr>
        <b/>
        <sz val="12"/>
        <color theme="1"/>
        <rFont val="Times New Roman"/>
        <family val="1"/>
        <charset val="204"/>
      </rPr>
      <t xml:space="preserve">Подготовка ПСД.   </t>
    </r>
    <r>
      <rPr>
        <sz val="12"/>
        <color theme="1"/>
        <rFont val="Times New Roman"/>
        <family val="1"/>
        <charset val="204"/>
      </rPr>
      <t xml:space="preserve">   </t>
    </r>
  </si>
  <si>
    <r>
      <t xml:space="preserve">2024г. </t>
    </r>
    <r>
      <rPr>
        <sz val="12"/>
        <color theme="1"/>
        <rFont val="Times New Roman"/>
        <family val="1"/>
        <charset val="204"/>
      </rPr>
      <t xml:space="preserve">- выделено из доп.доходов КИМР. Дополнительно выделено 218,9 тыс.рублей. </t>
    </r>
    <r>
      <rPr>
        <b/>
        <sz val="12"/>
        <color theme="1"/>
        <rFont val="Times New Roman"/>
        <family val="1"/>
        <charset val="204"/>
      </rPr>
      <t>Проводится аукцион</t>
    </r>
  </si>
  <si>
    <r>
      <t>2024г. -</t>
    </r>
    <r>
      <rPr>
        <b/>
        <sz val="12"/>
        <color theme="1"/>
        <rFont val="Times New Roman"/>
        <family val="1"/>
        <charset val="204"/>
      </rPr>
      <t xml:space="preserve"> </t>
    </r>
    <r>
      <rPr>
        <sz val="12"/>
        <color theme="1"/>
        <rFont val="Times New Roman"/>
        <family val="1"/>
        <charset val="204"/>
      </rPr>
      <t xml:space="preserve">выделено из доп.доходов КИМР. </t>
    </r>
    <r>
      <rPr>
        <b/>
        <sz val="12"/>
        <color theme="1"/>
        <rFont val="Times New Roman"/>
        <family val="1"/>
        <charset val="204"/>
      </rPr>
      <t>Договор заключен.</t>
    </r>
  </si>
  <si>
    <r>
      <t>2024г. -</t>
    </r>
    <r>
      <rPr>
        <b/>
        <sz val="12"/>
        <color theme="1"/>
        <rFont val="Times New Roman"/>
        <family val="1"/>
        <charset val="204"/>
      </rPr>
      <t xml:space="preserve"> </t>
    </r>
    <r>
      <rPr>
        <sz val="12"/>
        <color theme="1"/>
        <rFont val="Times New Roman"/>
        <family val="1"/>
        <charset val="204"/>
      </rPr>
      <t xml:space="preserve">выделено из доп.доходов КИМР. </t>
    </r>
    <r>
      <rPr>
        <b/>
        <sz val="12"/>
        <color theme="1"/>
        <rFont val="Times New Roman"/>
        <family val="1"/>
        <charset val="204"/>
      </rPr>
      <t>Договор заключен 19.07.2024г.</t>
    </r>
  </si>
  <si>
    <r>
      <t xml:space="preserve">2024г </t>
    </r>
    <r>
      <rPr>
        <sz val="12"/>
        <color theme="1"/>
        <rFont val="Times New Roman"/>
        <family val="1"/>
        <charset val="204"/>
      </rPr>
      <t xml:space="preserve">- выделено из доп.доходов КИМР. </t>
    </r>
    <r>
      <rPr>
        <b/>
        <sz val="12"/>
        <color theme="1"/>
        <rFont val="Times New Roman"/>
        <family val="1"/>
        <charset val="204"/>
      </rPr>
      <t>Договор заключен 03.07.2024г.</t>
    </r>
  </si>
  <si>
    <r>
      <t>2024г. -</t>
    </r>
    <r>
      <rPr>
        <b/>
        <sz val="12"/>
        <color theme="1"/>
        <rFont val="Times New Roman"/>
        <family val="1"/>
        <charset val="204"/>
      </rPr>
      <t xml:space="preserve"> </t>
    </r>
    <r>
      <rPr>
        <sz val="12"/>
        <color theme="1"/>
        <rFont val="Times New Roman"/>
        <family val="1"/>
        <charset val="204"/>
      </rPr>
      <t xml:space="preserve">(доп.доходы КИМР). </t>
    </r>
    <r>
      <rPr>
        <b/>
        <sz val="12"/>
        <color theme="1"/>
        <rFont val="Times New Roman"/>
        <family val="1"/>
        <charset val="204"/>
      </rPr>
      <t>Подготовка ПСД.</t>
    </r>
    <r>
      <rPr>
        <sz val="12"/>
        <color theme="1"/>
        <rFont val="Times New Roman"/>
        <family val="1"/>
        <charset val="204"/>
      </rPr>
      <t xml:space="preserve">  </t>
    </r>
    <r>
      <rPr>
        <sz val="14"/>
        <color theme="1"/>
        <rFont val="Times New Roman"/>
        <family val="1"/>
        <charset val="204"/>
      </rPr>
      <t xml:space="preserve">    </t>
    </r>
  </si>
  <si>
    <r>
      <t>2024г. -</t>
    </r>
    <r>
      <rPr>
        <b/>
        <sz val="12"/>
        <color theme="1"/>
        <rFont val="Times New Roman"/>
        <family val="1"/>
        <charset val="204"/>
      </rPr>
      <t xml:space="preserve"> </t>
    </r>
    <r>
      <rPr>
        <sz val="12"/>
        <color theme="1"/>
        <rFont val="Times New Roman"/>
        <family val="1"/>
        <charset val="204"/>
      </rPr>
      <t>(доп.доходы КИМР).</t>
    </r>
    <r>
      <rPr>
        <sz val="14"/>
        <color theme="1"/>
        <rFont val="Times New Roman"/>
        <family val="1"/>
        <charset val="204"/>
      </rPr>
      <t xml:space="preserve"> </t>
    </r>
    <r>
      <rPr>
        <b/>
        <sz val="12"/>
        <color theme="1"/>
        <rFont val="Times New Roman"/>
        <family val="1"/>
        <charset val="204"/>
      </rPr>
      <t xml:space="preserve">Подготовка ПСД.     </t>
    </r>
  </si>
  <si>
    <r>
      <t xml:space="preserve">2024г </t>
    </r>
    <r>
      <rPr>
        <sz val="12"/>
        <color theme="1"/>
        <rFont val="Times New Roman"/>
        <family val="1"/>
        <charset val="204"/>
      </rPr>
      <t xml:space="preserve">- выделено из доп.доходов КИМР. </t>
    </r>
    <r>
      <rPr>
        <b/>
        <sz val="12"/>
        <color theme="1"/>
        <rFont val="Times New Roman"/>
        <family val="1"/>
        <charset val="204"/>
      </rPr>
      <t xml:space="preserve">Проводится аукцион. </t>
    </r>
  </si>
  <si>
    <r>
      <rPr>
        <b/>
        <sz val="14"/>
        <color theme="1"/>
        <rFont val="Times New Roman"/>
        <family val="1"/>
        <charset val="204"/>
      </rPr>
      <t xml:space="preserve">2023г. </t>
    </r>
    <r>
      <rPr>
        <sz val="12"/>
        <color theme="1"/>
        <rFont val="Times New Roman"/>
        <family val="1"/>
        <charset val="204"/>
      </rPr>
      <t xml:space="preserve">  Ремонт дорог с грунтовым покрытием ул.Подлесная от д. 2 до д.78. (из остатков КИМР) </t>
    </r>
    <r>
      <rPr>
        <b/>
        <sz val="12"/>
        <color theme="1"/>
        <rFont val="Times New Roman"/>
        <family val="1"/>
        <charset val="204"/>
      </rPr>
      <t xml:space="preserve">Работы выполнены в полном объеме.           </t>
    </r>
    <r>
      <rPr>
        <b/>
        <sz val="14"/>
        <color theme="1"/>
        <rFont val="Times New Roman"/>
        <family val="1"/>
        <charset val="204"/>
      </rPr>
      <t xml:space="preserve">2024г. </t>
    </r>
    <r>
      <rPr>
        <sz val="12"/>
        <color theme="1"/>
        <rFont val="Times New Roman"/>
        <family val="1"/>
        <charset val="204"/>
      </rPr>
      <t xml:space="preserve">Ремонт участков дорог с грунтовым покрытием - ул. Чапаева д. № 244 переулок ул. Подлесная. № 201; ул. Чапаева д. № 250 переулок д. № 244 - 167,0 тыс. руб. (выделено из остатков КИМР). </t>
    </r>
    <r>
      <rPr>
        <b/>
        <sz val="12"/>
        <color theme="1"/>
        <rFont val="Times New Roman"/>
        <family val="1"/>
        <charset val="204"/>
      </rPr>
      <t>Работы выполнены.</t>
    </r>
  </si>
  <si>
    <r>
      <rPr>
        <b/>
        <sz val="14"/>
        <color theme="1"/>
        <rFont val="Times New Roman"/>
        <family val="1"/>
        <charset val="204"/>
      </rPr>
      <t>2023г.</t>
    </r>
    <r>
      <rPr>
        <sz val="12"/>
        <color theme="1"/>
        <rFont val="Times New Roman"/>
        <family val="1"/>
        <charset val="204"/>
      </rPr>
      <t xml:space="preserve"> Ремонт дорог с грунтовым покрытием ул. Ключевая от д.2 до д.24 - 398,0 тыс.руб. </t>
    </r>
    <r>
      <rPr>
        <b/>
        <sz val="12"/>
        <color theme="1"/>
        <rFont val="Times New Roman"/>
        <family val="1"/>
        <charset val="204"/>
      </rPr>
      <t>Работы выполнены</t>
    </r>
    <r>
      <rPr>
        <sz val="12"/>
        <color theme="1"/>
        <rFont val="Times New Roman"/>
        <family val="1"/>
        <charset val="204"/>
      </rPr>
      <t>; от д.26 до д.38 - 100,0 тыс.руб. (выделено РФ АКИМР).</t>
    </r>
    <r>
      <rPr>
        <b/>
        <sz val="12"/>
        <color theme="1"/>
        <rFont val="Times New Roman"/>
        <family val="1"/>
        <charset val="204"/>
      </rPr>
      <t xml:space="preserve"> Работы выполнены.            </t>
    </r>
    <r>
      <rPr>
        <b/>
        <sz val="14"/>
        <color theme="1"/>
        <rFont val="Times New Roman"/>
        <family val="1"/>
        <charset val="204"/>
      </rPr>
      <t xml:space="preserve">2024г. </t>
    </r>
    <r>
      <rPr>
        <sz val="12"/>
        <color theme="1"/>
        <rFont val="Times New Roman"/>
        <family val="1"/>
        <charset val="204"/>
      </rPr>
      <t>Ремонт дорог с грунтовым покрытием ул.Волкова № 27 - 83,5</t>
    </r>
    <r>
      <rPr>
        <b/>
        <sz val="14"/>
        <color theme="1"/>
        <rFont val="Times New Roman"/>
        <family val="1"/>
        <charset val="204"/>
      </rPr>
      <t xml:space="preserve"> </t>
    </r>
    <r>
      <rPr>
        <sz val="12"/>
        <color theme="1"/>
        <rFont val="Times New Roman"/>
        <family val="1"/>
        <charset val="204"/>
      </rPr>
      <t>тыс.руб. (выделено из остатков КИМР).</t>
    </r>
    <r>
      <rPr>
        <b/>
        <sz val="12"/>
        <color theme="1"/>
        <rFont val="Times New Roman"/>
        <family val="1"/>
        <charset val="204"/>
      </rPr>
      <t xml:space="preserve"> Работы выполнены.</t>
    </r>
  </si>
  <si>
    <r>
      <rPr>
        <b/>
        <sz val="14"/>
        <color theme="1"/>
        <rFont val="Times New Roman"/>
        <family val="1"/>
        <charset val="204"/>
      </rPr>
      <t>2024г.</t>
    </r>
    <r>
      <rPr>
        <sz val="12"/>
        <color theme="1"/>
        <rFont val="Times New Roman"/>
        <family val="1"/>
        <charset val="204"/>
      </rPr>
      <t xml:space="preserve"> Выделено из остатков КИМР. </t>
    </r>
    <r>
      <rPr>
        <b/>
        <sz val="12"/>
        <color theme="1"/>
        <rFont val="Times New Roman"/>
        <family val="1"/>
        <charset val="204"/>
      </rPr>
      <t>Подготовка ПСД.</t>
    </r>
    <r>
      <rPr>
        <sz val="12"/>
        <color theme="1"/>
        <rFont val="Times New Roman"/>
        <family val="1"/>
        <charset val="204"/>
      </rPr>
      <t xml:space="preserve">  </t>
    </r>
  </si>
  <si>
    <r>
      <t xml:space="preserve">2024 год. </t>
    </r>
    <r>
      <rPr>
        <sz val="12"/>
        <color theme="1"/>
        <rFont val="Times New Roman"/>
        <family val="1"/>
        <charset val="204"/>
      </rPr>
      <t xml:space="preserve">Асфальтирование дворовой территории ул.Красноармейская,д 8 (Из остатков КИГП). </t>
    </r>
    <r>
      <rPr>
        <b/>
        <sz val="12"/>
        <color theme="1"/>
        <rFont val="Times New Roman"/>
        <family val="1"/>
        <charset val="204"/>
      </rPr>
      <t>МК 08693000110240000040001 от 11.03.24г. Срок оплаты до 31.08.24г.</t>
    </r>
  </si>
  <si>
    <r>
      <rPr>
        <b/>
        <sz val="12"/>
        <color theme="1"/>
        <rFont val="Times New Roman"/>
        <family val="1"/>
        <charset val="204"/>
      </rPr>
      <t>2022 год</t>
    </r>
    <r>
      <rPr>
        <sz val="12"/>
        <color theme="1"/>
        <rFont val="Times New Roman"/>
        <family val="1"/>
        <charset val="204"/>
      </rPr>
      <t>. Установка детского игрового комплекса по</t>
    </r>
    <r>
      <rPr>
        <b/>
        <sz val="12"/>
        <color theme="1"/>
        <rFont val="Times New Roman"/>
        <family val="1"/>
        <charset val="204"/>
      </rPr>
      <t xml:space="preserve"> ул.Красноармейская,49</t>
    </r>
    <r>
      <rPr>
        <sz val="12"/>
        <color theme="1"/>
        <rFont val="Times New Roman"/>
        <family val="1"/>
        <charset val="204"/>
      </rPr>
      <t xml:space="preserve"> - 321,1 т.р. (резервный фонд КИГП) </t>
    </r>
    <r>
      <rPr>
        <b/>
        <sz val="12"/>
        <color theme="1"/>
        <rFont val="Times New Roman"/>
        <family val="1"/>
        <charset val="204"/>
      </rPr>
      <t>Работы выполнены в</t>
    </r>
    <r>
      <rPr>
        <sz val="12"/>
        <color theme="1"/>
        <rFont val="Times New Roman"/>
        <family val="1"/>
        <charset val="204"/>
      </rPr>
      <t xml:space="preserve"> </t>
    </r>
    <r>
      <rPr>
        <b/>
        <sz val="12"/>
        <color theme="1"/>
        <rFont val="Times New Roman"/>
        <family val="1"/>
        <charset val="204"/>
      </rPr>
      <t xml:space="preserve">11.05.2022г.           </t>
    </r>
    <r>
      <rPr>
        <b/>
        <sz val="14"/>
        <color theme="1"/>
        <rFont val="Times New Roman"/>
        <family val="1"/>
        <charset val="204"/>
      </rPr>
      <t>2024 год.</t>
    </r>
    <r>
      <rPr>
        <sz val="12"/>
        <color theme="1"/>
        <rFont val="Times New Roman"/>
        <family val="1"/>
        <charset val="204"/>
      </rPr>
      <t xml:space="preserve"> </t>
    </r>
    <r>
      <rPr>
        <b/>
        <i/>
        <sz val="12"/>
        <color theme="1"/>
        <rFont val="Times New Roman"/>
        <family val="1"/>
        <charset val="204"/>
      </rPr>
      <t xml:space="preserve">Инициативный проект- </t>
    </r>
    <r>
      <rPr>
        <sz val="12"/>
        <color theme="1"/>
        <rFont val="Times New Roman"/>
        <family val="1"/>
        <charset val="204"/>
      </rPr>
      <t>Установка тренажерной спортивной площадки на дворовой территории группы жилых домов по ул.Пугачевская,68,70 и ул.Красноармейская,47 (ОБ - 257,2 т.р.; РБ - 0,3 т.р.; ИП - 10,7 т.р.).</t>
    </r>
    <r>
      <rPr>
        <b/>
        <sz val="12"/>
        <color theme="1"/>
        <rFont val="Times New Roman"/>
        <family val="1"/>
        <charset val="204"/>
      </rPr>
      <t xml:space="preserve"> МК от 06.02.24г. Работы оплачены.</t>
    </r>
  </si>
  <si>
    <r>
      <t xml:space="preserve">2024г </t>
    </r>
    <r>
      <rPr>
        <sz val="12"/>
        <color theme="1"/>
        <rFont val="Times New Roman"/>
        <family val="1"/>
        <charset val="204"/>
      </rPr>
      <t xml:space="preserve">- выделено из доп.доходов КИМР. </t>
    </r>
    <r>
      <rPr>
        <b/>
        <sz val="12"/>
        <color theme="1"/>
        <rFont val="Times New Roman"/>
        <family val="1"/>
        <charset val="204"/>
      </rPr>
      <t>Проводится аукцион.</t>
    </r>
  </si>
  <si>
    <r>
      <t xml:space="preserve">2024г. </t>
    </r>
    <r>
      <rPr>
        <sz val="12"/>
        <color theme="1"/>
        <rFont val="Times New Roman"/>
        <family val="1"/>
        <charset val="204"/>
      </rPr>
      <t>Ремонт водопровода с установкой водоразборных колонок от д.20 (ВК 16) ул.Молодежная до д.26 ул.Молодежная через ВК17, ВК18 - 847,0 тыс.руб. (выделено из РФ КИГП).</t>
    </r>
    <r>
      <rPr>
        <b/>
        <sz val="12"/>
        <color theme="1"/>
        <rFont val="Times New Roman"/>
        <family val="1"/>
        <charset val="204"/>
      </rPr>
      <t xml:space="preserve"> Работы оплачены (846,6 тыс.руб.).</t>
    </r>
  </si>
  <si>
    <r>
      <rPr>
        <b/>
        <sz val="14"/>
        <color theme="1"/>
        <rFont val="Times New Roman"/>
        <family val="1"/>
        <charset val="204"/>
      </rPr>
      <t>2022 год</t>
    </r>
    <r>
      <rPr>
        <b/>
        <sz val="12"/>
        <color theme="1"/>
        <rFont val="Times New Roman"/>
        <family val="1"/>
        <charset val="204"/>
      </rPr>
      <t>.</t>
    </r>
    <r>
      <rPr>
        <sz val="12"/>
        <color theme="1"/>
        <rFont val="Times New Roman"/>
        <family val="1"/>
        <charset val="204"/>
      </rPr>
      <t xml:space="preserve"> Установка детского игрового комплекса по </t>
    </r>
    <r>
      <rPr>
        <b/>
        <sz val="12"/>
        <color theme="1"/>
        <rFont val="Times New Roman"/>
        <family val="1"/>
        <charset val="204"/>
      </rPr>
      <t>ул.Восточная,54</t>
    </r>
    <r>
      <rPr>
        <sz val="12"/>
        <color theme="1"/>
        <rFont val="Times New Roman"/>
        <family val="1"/>
        <charset val="204"/>
      </rPr>
      <t xml:space="preserve"> - 321,1 т.р. (резервный фонд КИГП). </t>
    </r>
    <r>
      <rPr>
        <b/>
        <sz val="12"/>
        <color theme="1"/>
        <rFont val="Times New Roman"/>
        <family val="1"/>
        <charset val="204"/>
      </rPr>
      <t xml:space="preserve">Работы выполнены 11.05.2022г.     </t>
    </r>
    <r>
      <rPr>
        <sz val="12"/>
        <color theme="1"/>
        <rFont val="Times New Roman"/>
        <family val="1"/>
        <charset val="204"/>
      </rPr>
      <t xml:space="preserve">    2023-2024 гг. (Согласно письма СДКИМР № 308 от 21.09.21г). </t>
    </r>
    <r>
      <rPr>
        <u/>
        <sz val="12"/>
        <color theme="1"/>
        <rFont val="Times New Roman"/>
        <family val="1"/>
        <charset val="204"/>
      </rPr>
      <t>Срочно ул.Белорецкая, ул. 8 Марта.</t>
    </r>
    <r>
      <rPr>
        <sz val="12"/>
        <color theme="1"/>
        <rFont val="Times New Roman"/>
        <family val="1"/>
        <charset val="204"/>
      </rPr>
      <t xml:space="preserve">                       </t>
    </r>
    <r>
      <rPr>
        <b/>
        <sz val="14"/>
        <color theme="1"/>
        <rFont val="Times New Roman"/>
        <family val="1"/>
        <charset val="204"/>
      </rPr>
      <t xml:space="preserve"> 2024 год. </t>
    </r>
    <r>
      <rPr>
        <b/>
        <i/>
        <sz val="12"/>
        <color theme="1"/>
        <rFont val="Times New Roman"/>
        <family val="1"/>
        <charset val="204"/>
      </rPr>
      <t>Инициативный проект</t>
    </r>
    <r>
      <rPr>
        <sz val="12"/>
        <color theme="1"/>
        <rFont val="Times New Roman"/>
        <family val="1"/>
        <charset val="204"/>
      </rPr>
      <t xml:space="preserve">- Обустройство игровой детской площадки, расположенной на городской территории между домами 33А и 35А по ул.Ленинградская; 42 и 44 по ул.Караваева (ОБ - 2 817,1 т.р.; РБ - 2,8 т.р.; ИП - 320,0 т.р.). </t>
    </r>
    <r>
      <rPr>
        <b/>
        <sz val="12"/>
        <color theme="1"/>
        <rFont val="Times New Roman"/>
        <family val="1"/>
        <charset val="204"/>
      </rPr>
      <t>МК заключен.</t>
    </r>
    <r>
      <rPr>
        <sz val="12"/>
        <color theme="1"/>
        <rFont val="Times New Roman"/>
        <family val="1"/>
        <charset val="204"/>
      </rPr>
      <t xml:space="preserve">  </t>
    </r>
  </si>
  <si>
    <r>
      <rPr>
        <b/>
        <sz val="14"/>
        <color theme="1"/>
        <rFont val="Times New Roman"/>
        <family val="1"/>
        <charset val="204"/>
      </rPr>
      <t>2024 год</t>
    </r>
    <r>
      <rPr>
        <sz val="12"/>
        <color theme="1"/>
        <rFont val="Times New Roman"/>
        <family val="1"/>
        <charset val="204"/>
      </rPr>
      <t xml:space="preserve">. </t>
    </r>
    <r>
      <rPr>
        <b/>
        <i/>
        <sz val="12"/>
        <color theme="1"/>
        <rFont val="Times New Roman"/>
        <family val="1"/>
        <charset val="204"/>
      </rPr>
      <t>Инициативный проект</t>
    </r>
    <r>
      <rPr>
        <sz val="12"/>
        <color theme="1"/>
        <rFont val="Times New Roman"/>
        <family val="1"/>
        <charset val="204"/>
      </rPr>
      <t xml:space="preserve"> - Обустройство игровой детской площадки на дворовой территории жилого дома 76 ул.Караваева (ОБ - 304,3 т.р.; РБ - 0,3 т.р.; ИП - 6,6 т.р.). </t>
    </r>
    <r>
      <rPr>
        <b/>
        <sz val="12"/>
        <color theme="1"/>
        <rFont val="Times New Roman"/>
        <family val="1"/>
        <charset val="204"/>
      </rPr>
      <t xml:space="preserve">Работы оплачены. </t>
    </r>
  </si>
  <si>
    <r>
      <t xml:space="preserve">2024г. </t>
    </r>
    <r>
      <rPr>
        <sz val="12"/>
        <color theme="1"/>
        <rFont val="Times New Roman"/>
        <family val="1"/>
        <charset val="204"/>
      </rPr>
      <t xml:space="preserve">Обустройство детской игровой площадки ул.Дачная м/ж домами 17 и 19 - 354,1 тыс. руб. (выделено из РФ АКИГП). </t>
    </r>
    <r>
      <rPr>
        <b/>
        <sz val="12"/>
        <color theme="1"/>
        <rFont val="Times New Roman"/>
        <family val="1"/>
        <charset val="204"/>
      </rPr>
      <t>Работы оплачены.</t>
    </r>
  </si>
  <si>
    <t>2024 г. Ремонт водопровода ул.Восточная - 76,0 тыс. руб. (выделено из РФ АКИГП); от ВК (439) у дома № 91 по ул.Восточная до дома № 59 - 537,3 тыс. руб. (выделено из МБ и остатков КИГП). Договор заключен.</t>
  </si>
  <si>
    <t>2024 г. Ремонт водопровода по переулку от д.29 ул.Подлесная до д.40 ул.Чапаева - 315,2 тыс.руб. (выделено из РФ АКИГП).</t>
  </si>
  <si>
    <r>
      <t xml:space="preserve">2022 год (Согласно письма СДКИМР № 308 от 21.09.21г). Подготовка сметных расчетов по каждому объекту в отдельности.                                            </t>
    </r>
    <r>
      <rPr>
        <b/>
        <sz val="14"/>
        <color theme="1"/>
        <rFont val="Times New Roman"/>
        <family val="1"/>
        <charset val="204"/>
      </rPr>
      <t>2024 г</t>
    </r>
    <r>
      <rPr>
        <sz val="12"/>
        <color theme="1"/>
        <rFont val="Times New Roman"/>
        <family val="1"/>
        <charset val="204"/>
      </rPr>
      <t>. Ремонт водопровода по переулку от д.29 ул.Подлесная до д.40 ул.Чапаева(выделено из РФ АКИГП).</t>
    </r>
    <r>
      <rPr>
        <b/>
        <sz val="12"/>
        <color theme="1"/>
        <rFont val="Times New Roman"/>
        <family val="1"/>
        <charset val="204"/>
      </rPr>
      <t>Договор заключен.</t>
    </r>
  </si>
  <si>
    <r>
      <rPr>
        <b/>
        <sz val="14"/>
        <color theme="1"/>
        <rFont val="Times New Roman"/>
        <family val="1"/>
        <charset val="204"/>
      </rPr>
      <t xml:space="preserve">2021 год </t>
    </r>
    <r>
      <rPr>
        <sz val="12"/>
        <color theme="1"/>
        <rFont val="Times New Roman"/>
        <family val="1"/>
        <charset val="204"/>
      </rPr>
      <t xml:space="preserve">(Согласно письма СДКИМР № 308 от 21.09.21г). Подготовка сметных расчетов по каждому объекту в отдельности. </t>
    </r>
    <r>
      <rPr>
        <b/>
        <sz val="14"/>
        <color theme="1"/>
        <rFont val="Times New Roman"/>
        <family val="1"/>
        <charset val="204"/>
      </rPr>
      <t>2023г.</t>
    </r>
    <r>
      <rPr>
        <sz val="12"/>
        <color theme="1"/>
        <rFont val="Times New Roman"/>
        <family val="1"/>
        <charset val="204"/>
      </rPr>
      <t xml:space="preserve"> Ремонт водопровода от насосной станции ул.Караваева,76 до ВК 436 ул.Восточная, 101. (из остатков КИМР). </t>
    </r>
    <r>
      <rPr>
        <b/>
        <sz val="12"/>
        <color theme="1"/>
        <rFont val="Times New Roman"/>
        <family val="1"/>
        <charset val="204"/>
      </rPr>
      <t xml:space="preserve">Работы выполнены. </t>
    </r>
    <r>
      <rPr>
        <b/>
        <sz val="14"/>
        <color theme="1"/>
        <rFont val="Times New Roman"/>
        <family val="1"/>
        <charset val="204"/>
      </rPr>
      <t xml:space="preserve">  2024 г.</t>
    </r>
    <r>
      <rPr>
        <sz val="12"/>
        <color theme="1"/>
        <rFont val="Times New Roman"/>
        <family val="1"/>
        <charset val="204"/>
      </rPr>
      <t xml:space="preserve"> Ремонт водопровода ул.Восточная; от ВК (439) у дома № 91 по ул.Восточная до дома № 59. (выделено из остатков, МБ,РФ АКИГП) </t>
    </r>
    <r>
      <rPr>
        <b/>
        <sz val="12"/>
        <color theme="1"/>
        <rFont val="Times New Roman"/>
        <family val="1"/>
        <charset val="204"/>
      </rPr>
      <t>Договор заключен.</t>
    </r>
  </si>
  <si>
    <r>
      <rPr>
        <b/>
        <sz val="14"/>
        <color theme="1"/>
        <rFont val="Times New Roman"/>
        <family val="1"/>
        <charset val="204"/>
      </rPr>
      <t>В 2021</t>
    </r>
    <r>
      <rPr>
        <b/>
        <sz val="12"/>
        <color theme="1"/>
        <rFont val="Times New Roman"/>
        <family val="1"/>
        <charset val="204"/>
      </rPr>
      <t xml:space="preserve"> году</t>
    </r>
    <r>
      <rPr>
        <sz val="12"/>
        <color theme="1"/>
        <rFont val="Times New Roman"/>
        <family val="1"/>
        <charset val="204"/>
      </rPr>
      <t xml:space="preserve"> выделено из бюджета Катав-Ивановского муниципального района 185638,00 руб. Работы не проведены из-за погодных условий. Проведение работ запланировано на весну 2022 года.  </t>
    </r>
    <r>
      <rPr>
        <b/>
        <sz val="14"/>
        <color theme="1"/>
        <rFont val="Times New Roman"/>
        <family val="1"/>
        <charset val="204"/>
      </rPr>
      <t>2022 г.</t>
    </r>
    <r>
      <rPr>
        <sz val="14"/>
        <color theme="1"/>
        <rFont val="Times New Roman"/>
        <family val="1"/>
        <charset val="204"/>
      </rPr>
      <t xml:space="preserve"> </t>
    </r>
    <r>
      <rPr>
        <sz val="12"/>
        <color theme="1"/>
        <rFont val="Times New Roman"/>
        <family val="1"/>
        <charset val="204"/>
      </rPr>
      <t xml:space="preserve">приобретение и установка детских игровых и спортивных площадок по ул.Чапаева,д.162 - 402,7 тыс.руб.; </t>
    </r>
    <r>
      <rPr>
        <b/>
        <sz val="12"/>
        <color theme="1"/>
        <rFont val="Times New Roman"/>
        <family val="1"/>
        <charset val="204"/>
      </rPr>
      <t xml:space="preserve">  д</t>
    </r>
    <r>
      <rPr>
        <sz val="12"/>
        <color theme="1"/>
        <rFont val="Times New Roman"/>
        <family val="1"/>
        <charset val="204"/>
      </rPr>
      <t xml:space="preserve">оп. работ по планировке и устройству щебеночного основания ул.Чапаева, д.162 - 267,6 тыс.руб.;  устройство площадки для автобусной остановки ул.Красноуральская, 26 - 102,3 руб. (РФ АКИМР).  </t>
    </r>
    <r>
      <rPr>
        <b/>
        <sz val="12"/>
        <color theme="1"/>
        <rFont val="Times New Roman"/>
        <family val="1"/>
        <charset val="204"/>
      </rPr>
      <t xml:space="preserve">Работы выполнены в полном объеме. </t>
    </r>
    <r>
      <rPr>
        <b/>
        <sz val="14"/>
        <color theme="1"/>
        <rFont val="Times New Roman"/>
        <family val="1"/>
        <charset val="204"/>
      </rPr>
      <t>2024 г.</t>
    </r>
    <r>
      <rPr>
        <sz val="14"/>
        <color theme="1"/>
        <rFont val="Times New Roman"/>
        <family val="1"/>
        <charset val="204"/>
      </rPr>
      <t xml:space="preserve"> </t>
    </r>
    <r>
      <rPr>
        <sz val="12"/>
        <color theme="1"/>
        <rFont val="Times New Roman"/>
        <family val="1"/>
        <charset val="204"/>
      </rPr>
      <t xml:space="preserve">Обустройство детской игровой площадки по ул.Чапаева д.164 (выделено из РФ АКИГП). </t>
    </r>
    <r>
      <rPr>
        <b/>
        <sz val="12"/>
        <color theme="1"/>
        <rFont val="Times New Roman"/>
        <family val="1"/>
        <charset val="204"/>
      </rPr>
      <t>Работы оплачены.</t>
    </r>
  </si>
  <si>
    <r>
      <rPr>
        <b/>
        <sz val="14"/>
        <color theme="1"/>
        <rFont val="Times New Roman"/>
        <family val="1"/>
        <charset val="204"/>
      </rPr>
      <t>2024 г.</t>
    </r>
    <r>
      <rPr>
        <sz val="12"/>
        <color theme="1"/>
        <rFont val="Times New Roman"/>
        <family val="1"/>
        <charset val="204"/>
      </rPr>
      <t xml:space="preserve"> - (из доп.доходов КИМР). Подготовка ПСД с сопровождение государственной экспертизы на объект "Водоснабжение мкр.Колышкино" (совместно с Адамовичем А.И.). </t>
    </r>
    <r>
      <rPr>
        <b/>
        <sz val="12"/>
        <color theme="1"/>
        <rFont val="Times New Roman"/>
        <family val="1"/>
        <charset val="204"/>
      </rPr>
      <t xml:space="preserve">Подготовка ПСД.   </t>
    </r>
    <r>
      <rPr>
        <sz val="12"/>
        <color theme="1"/>
        <rFont val="Times New Roman"/>
        <family val="1"/>
        <charset val="204"/>
      </rPr>
      <t xml:space="preserve"> </t>
    </r>
  </si>
  <si>
    <t>Николаев А.В.</t>
  </si>
  <si>
    <r>
      <rPr>
        <b/>
        <sz val="14"/>
        <color theme="1"/>
        <rFont val="Times New Roman"/>
        <family val="1"/>
        <charset val="204"/>
      </rPr>
      <t>2024г.</t>
    </r>
    <r>
      <rPr>
        <sz val="12"/>
        <color theme="1"/>
        <rFont val="Times New Roman"/>
        <family val="1"/>
        <charset val="204"/>
      </rPr>
      <t xml:space="preserve"> - (доп.доходы КИМР). </t>
    </r>
    <r>
      <rPr>
        <b/>
        <sz val="12"/>
        <color theme="1"/>
        <rFont val="Times New Roman"/>
        <family val="1"/>
        <charset val="204"/>
      </rPr>
      <t xml:space="preserve">Проводится аукцион. </t>
    </r>
  </si>
  <si>
    <r>
      <t xml:space="preserve">2024г. - </t>
    </r>
    <r>
      <rPr>
        <sz val="12"/>
        <color rgb="FF000000"/>
        <rFont val="Times New Roman"/>
        <family val="1"/>
        <charset val="204"/>
      </rPr>
      <t>(доп.доходы КИМР).</t>
    </r>
    <r>
      <rPr>
        <b/>
        <sz val="14"/>
        <color rgb="FF000000"/>
        <rFont val="Times New Roman"/>
        <family val="1"/>
        <charset val="204"/>
      </rPr>
      <t xml:space="preserve">  </t>
    </r>
    <r>
      <rPr>
        <b/>
        <sz val="12"/>
        <color rgb="FF000000"/>
        <rFont val="Times New Roman"/>
        <family val="1"/>
        <charset val="204"/>
      </rPr>
      <t xml:space="preserve">Проводится аукцион.  </t>
    </r>
  </si>
  <si>
    <r>
      <t xml:space="preserve">2024г </t>
    </r>
    <r>
      <rPr>
        <sz val="12"/>
        <color theme="1"/>
        <rFont val="Times New Roman"/>
        <family val="1"/>
        <charset val="204"/>
      </rPr>
      <t>- выделено из доп.доходов КИМР. Готовится документация.</t>
    </r>
  </si>
  <si>
    <t>изменения по РСДКИМР № 267 от 15.09.2022г на 01.07.2024г.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</si>
</sst>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scheme val="minor"/>
    </font>
    <font>
      <sz val="12"/>
      <color theme="1"/>
      <name val="Times New Roman"/>
      <family val="1"/>
      <charset val="204"/>
    </font>
    <font>
      <b/>
      <sz val="14"/>
      <color theme="1"/>
      <name val="Times New Roman"/>
      <family val="1"/>
      <charset val="204"/>
    </font>
    <font>
      <b/>
      <sz val="12"/>
      <color theme="1"/>
      <name val="Times New Roman"/>
      <family val="1"/>
      <charset val="204"/>
    </font>
    <font>
      <sz val="8"/>
      <color theme="1"/>
      <name val="Times New Roman"/>
      <family val="1"/>
      <charset val="204"/>
    </font>
    <font>
      <sz val="11"/>
      <color theme="1"/>
      <name val="Times New Roman"/>
      <family val="1"/>
      <charset val="204"/>
    </font>
    <font>
      <b/>
      <sz val="11"/>
      <color theme="1"/>
      <name val="Times New Roman"/>
      <family val="1"/>
      <charset val="204"/>
    </font>
    <font>
      <sz val="12"/>
      <color rgb="FF000000"/>
      <name val="Times New Roman"/>
      <family val="1"/>
      <charset val="204"/>
    </font>
    <font>
      <sz val="12"/>
      <color rgb="FFFF0000"/>
      <name val="Times New Roman"/>
      <family val="1"/>
      <charset val="204"/>
    </font>
    <font>
      <sz val="14"/>
      <color theme="1"/>
      <name val="Times New Roman"/>
      <family val="1"/>
      <charset val="204"/>
    </font>
    <font>
      <b/>
      <u/>
      <sz val="12"/>
      <color theme="1"/>
      <name val="Times New Roman"/>
      <family val="1"/>
      <charset val="204"/>
    </font>
    <font>
      <u/>
      <sz val="12"/>
      <color theme="1"/>
      <name val="Times New Roman"/>
      <family val="1"/>
      <charset val="204"/>
    </font>
    <font>
      <b/>
      <u/>
      <sz val="12"/>
      <color rgb="FF000000"/>
      <name val="Times New Roman"/>
      <family val="1"/>
      <charset val="204"/>
    </font>
    <font>
      <sz val="12"/>
      <name val="Times New Roman"/>
      <family val="1"/>
      <charset val="204"/>
    </font>
    <font>
      <b/>
      <sz val="12"/>
      <color rgb="FF000000"/>
      <name val="Times New Roman"/>
      <family val="1"/>
      <charset val="204"/>
    </font>
    <font>
      <sz val="11"/>
      <color rgb="FFFF0000"/>
      <name val="Times New Roman"/>
      <family val="1"/>
      <charset val="204"/>
    </font>
    <font>
      <b/>
      <sz val="14"/>
      <color rgb="FF000000"/>
      <name val="Times New Roman"/>
      <family val="1"/>
      <charset val="204"/>
    </font>
    <font>
      <sz val="14"/>
      <color rgb="FF000000"/>
      <name val="Times New Roman"/>
      <family val="1"/>
      <charset val="204"/>
    </font>
    <font>
      <b/>
      <sz val="11"/>
      <color theme="1"/>
      <name val="Calibri"/>
      <family val="2"/>
      <scheme val="minor"/>
    </font>
    <font>
      <b/>
      <strike/>
      <sz val="12"/>
      <color theme="1"/>
      <name val="Times New Roman"/>
      <family val="1"/>
      <charset val="204"/>
    </font>
    <font>
      <b/>
      <strike/>
      <sz val="12"/>
      <color rgb="FF000000"/>
      <name val="Times New Roman"/>
      <family val="1"/>
      <charset val="204"/>
    </font>
    <font>
      <b/>
      <i/>
      <sz val="12"/>
      <color theme="1"/>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112">
    <xf numFmtId="0" fontId="0" fillId="0" borderId="0" xfId="0"/>
    <xf numFmtId="0" fontId="1" fillId="0" borderId="1" xfId="0" applyFont="1" applyFill="1" applyBorder="1" applyAlignment="1">
      <alignment vertical="center" wrapText="1"/>
    </xf>
    <xf numFmtId="0" fontId="3" fillId="0" borderId="1" xfId="0" applyFont="1" applyFill="1" applyBorder="1" applyAlignment="1">
      <alignment vertical="center" wrapText="1"/>
    </xf>
    <xf numFmtId="0" fontId="4" fillId="0" borderId="0" xfId="0" applyFont="1" applyFill="1" applyAlignment="1">
      <alignment horizontal="center" vertical="center"/>
    </xf>
    <xf numFmtId="0" fontId="5" fillId="0" borderId="0" xfId="0" applyFont="1" applyFill="1" applyAlignment="1">
      <alignment horizontal="left"/>
    </xf>
    <xf numFmtId="0" fontId="5" fillId="0" borderId="0" xfId="0" applyFont="1" applyFill="1" applyAlignment="1">
      <alignment horizontal="center" vertical="center"/>
    </xf>
    <xf numFmtId="0" fontId="5" fillId="0" borderId="0" xfId="0" applyFont="1" applyFill="1"/>
    <xf numFmtId="0" fontId="1" fillId="0" borderId="0" xfId="0" applyFont="1" applyFill="1"/>
    <xf numFmtId="0" fontId="1" fillId="0" borderId="0" xfId="0" applyFont="1" applyFill="1" applyAlignment="1">
      <alignment horizontal="right"/>
    </xf>
    <xf numFmtId="0" fontId="6" fillId="0" borderId="0" xfId="0" applyFont="1" applyFill="1"/>
    <xf numFmtId="0" fontId="3" fillId="0" borderId="1" xfId="0" applyFont="1" applyFill="1" applyBorder="1" applyAlignment="1">
      <alignment horizontal="center" vertical="center"/>
    </xf>
    <xf numFmtId="0" fontId="3" fillId="0" borderId="1" xfId="0" applyFont="1" applyFill="1" applyBorder="1" applyAlignment="1">
      <alignment horizontal="left"/>
    </xf>
    <xf numFmtId="0" fontId="3" fillId="0" borderId="1" xfId="0" applyFont="1" applyFill="1" applyBorder="1"/>
    <xf numFmtId="2" fontId="5" fillId="0" borderId="0" xfId="0" applyNumberFormat="1" applyFont="1" applyFill="1"/>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9" fillId="0" borderId="0" xfId="0" applyFont="1" applyFill="1" applyAlignment="1">
      <alignment horizontal="center" vertical="center" textRotation="90" wrapText="1"/>
    </xf>
    <xf numFmtId="0" fontId="5" fillId="2" borderId="0" xfId="0" applyFont="1" applyFill="1"/>
    <xf numFmtId="0" fontId="5" fillId="2" borderId="0" xfId="0" applyFont="1" applyFill="1" applyAlignment="1">
      <alignment vertical="center"/>
    </xf>
    <xf numFmtId="0" fontId="14" fillId="0" borderId="1" xfId="0" applyFont="1" applyFill="1" applyBorder="1" applyAlignment="1">
      <alignment vertical="center" wrapText="1"/>
    </xf>
    <xf numFmtId="0" fontId="15" fillId="2" borderId="0" xfId="0" applyFont="1" applyFill="1"/>
    <xf numFmtId="164" fontId="3"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xf>
    <xf numFmtId="0" fontId="5" fillId="0" borderId="0" xfId="0" applyFont="1" applyFill="1" applyAlignment="1">
      <alignment horizontal="center"/>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9" fillId="0" borderId="0" xfId="0" applyFont="1" applyFill="1" applyAlignment="1">
      <alignment horizontal="center" vertical="center" textRotation="90"/>
    </xf>
    <xf numFmtId="0" fontId="5" fillId="0" borderId="0" xfId="0" applyFont="1" applyFill="1" applyAlignment="1">
      <alignment vertical="center"/>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164" fontId="8" fillId="0" borderId="1" xfId="0" applyNumberFormat="1" applyFont="1" applyFill="1" applyBorder="1" applyAlignment="1">
      <alignment horizontal="center" vertical="center" wrapText="1"/>
    </xf>
    <xf numFmtId="0" fontId="1" fillId="0" borderId="0" xfId="0" applyFont="1" applyFill="1" applyAlignment="1">
      <alignment horizontal="center" vertical="center" textRotation="90"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164" fontId="14"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0" fontId="17"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8" fillId="0" borderId="3" xfId="0" applyFont="1" applyBorder="1" applyAlignment="1">
      <alignment horizontal="center" vertical="center" wrapText="1"/>
    </xf>
    <xf numFmtId="164"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3" xfId="0"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0" fillId="0" borderId="3" xfId="0" applyBorder="1" applyAlignment="1">
      <alignment horizontal="center" vertical="center" wrapText="1"/>
    </xf>
    <xf numFmtId="0" fontId="1" fillId="0" borderId="1" xfId="0" applyFont="1" applyFill="1" applyBorder="1" applyAlignment="1">
      <alignment horizontal="center" vertical="center" wrapText="1"/>
    </xf>
    <xf numFmtId="0" fontId="18" fillId="0" borderId="3" xfId="0" applyFont="1" applyBorder="1" applyAlignment="1">
      <alignment horizontal="center" vertical="center" wrapText="1"/>
    </xf>
    <xf numFmtId="164" fontId="1" fillId="0" borderId="1" xfId="0"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8" fillId="0" borderId="3" xfId="0" applyFont="1" applyBorder="1" applyAlignment="1">
      <alignment vertical="center" wrapText="1"/>
    </xf>
    <xf numFmtId="0" fontId="6" fillId="0" borderId="3" xfId="0" applyFont="1" applyBorder="1" applyAlignment="1">
      <alignment horizontal="center" vertical="center" wrapText="1"/>
    </xf>
    <xf numFmtId="164" fontId="1"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9" fillId="0" borderId="9" xfId="0" applyFont="1" applyFill="1" applyBorder="1" applyAlignment="1">
      <alignment horizontal="center" vertical="center" textRotation="90" wrapText="1"/>
    </xf>
    <xf numFmtId="164" fontId="1" fillId="0" borderId="2" xfId="0" applyNumberFormat="1" applyFont="1" applyFill="1" applyBorder="1" applyAlignment="1">
      <alignment horizontal="center" vertical="center" wrapText="1"/>
    </xf>
    <xf numFmtId="164" fontId="1"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18" fillId="0" borderId="3" xfId="0" applyFont="1" applyBorder="1" applyAlignment="1">
      <alignment horizontal="center" vertical="center" wrapText="1"/>
    </xf>
    <xf numFmtId="0" fontId="1" fillId="0" borderId="2" xfId="0" applyFont="1" applyFill="1" applyBorder="1" applyAlignment="1">
      <alignment horizontal="center" vertical="center" wrapText="1"/>
    </xf>
    <xf numFmtId="0" fontId="6" fillId="0" borderId="0" xfId="0" applyFont="1" applyFill="1" applyAlignment="1">
      <alignment horizontal="center" vertical="center"/>
    </xf>
    <xf numFmtId="0" fontId="1" fillId="0" borderId="0" xfId="0" applyFont="1" applyFill="1" applyAlignment="1">
      <alignment wrapText="1"/>
    </xf>
    <xf numFmtId="0" fontId="1" fillId="0" borderId="0" xfId="0" applyFont="1" applyFill="1" applyAlignment="1"/>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vertical="center" wrapText="1"/>
    </xf>
    <xf numFmtId="2" fontId="3" fillId="0" borderId="2" xfId="0" applyNumberFormat="1" applyFont="1" applyFill="1" applyBorder="1" applyAlignment="1">
      <alignment horizontal="center" vertical="center" wrapText="1"/>
    </xf>
    <xf numFmtId="2" fontId="3" fillId="0" borderId="8" xfId="0" applyNumberFormat="1" applyFont="1" applyFill="1" applyBorder="1" applyAlignment="1">
      <alignment horizontal="center" vertical="center" wrapText="1"/>
    </xf>
    <xf numFmtId="2" fontId="0" fillId="0" borderId="8" xfId="0" applyNumberFormat="1" applyBorder="1" applyAlignment="1">
      <alignment horizontal="center" vertical="center" wrapText="1"/>
    </xf>
    <xf numFmtId="0" fontId="18" fillId="0" borderId="8" xfId="0" applyFont="1" applyBorder="1" applyAlignment="1">
      <alignment horizontal="center" vertical="center" wrapText="1"/>
    </xf>
    <xf numFmtId="0" fontId="22" fillId="0" borderId="2"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2"/>
  <sheetViews>
    <sheetView tabSelected="1" zoomScale="90" zoomScaleNormal="90" zoomScaleSheetLayoutView="64" workbookViewId="0">
      <selection activeCell="E4" sqref="E4:E5"/>
    </sheetView>
  </sheetViews>
  <sheetFormatPr defaultColWidth="8.85546875" defaultRowHeight="15" x14ac:dyDescent="0.25"/>
  <cols>
    <col min="1" max="1" width="7.85546875" style="3" customWidth="1"/>
    <col min="2" max="2" width="63" style="4" customWidth="1"/>
    <col min="3" max="3" width="21.42578125" style="5" customWidth="1"/>
    <col min="4" max="4" width="14.28515625" style="6" customWidth="1"/>
    <col min="5" max="5" width="5.85546875" style="6" customWidth="1"/>
    <col min="6" max="6" width="18.7109375" style="6" customWidth="1"/>
    <col min="7" max="7" width="12.7109375" style="6" customWidth="1"/>
    <col min="8" max="8" width="11.85546875" style="6" customWidth="1"/>
    <col min="9" max="9" width="9.85546875" style="6" customWidth="1"/>
    <col min="10" max="10" width="10.85546875" style="6" customWidth="1"/>
    <col min="11" max="11" width="9.7109375" style="6" customWidth="1"/>
    <col min="12" max="12" width="53.7109375" style="6" customWidth="1"/>
    <col min="13" max="13" width="22.85546875" style="6" customWidth="1"/>
    <col min="14" max="14" width="18.28515625" style="6" customWidth="1"/>
    <col min="15" max="15" width="15.42578125" style="6" customWidth="1"/>
    <col min="16" max="16384" width="8.85546875" style="6"/>
  </cols>
  <sheetData>
    <row r="1" spans="1:15" ht="15.75" x14ac:dyDescent="0.25">
      <c r="B1" s="99" t="s">
        <v>634</v>
      </c>
      <c r="C1" s="99"/>
      <c r="D1" s="99"/>
      <c r="K1" s="7"/>
      <c r="L1" s="8" t="s">
        <v>111</v>
      </c>
    </row>
    <row r="2" spans="1:15" ht="55.15" customHeight="1" x14ac:dyDescent="0.25">
      <c r="K2" s="100" t="s">
        <v>110</v>
      </c>
      <c r="L2" s="101"/>
    </row>
    <row r="3" spans="1:15" ht="57" customHeight="1" x14ac:dyDescent="0.25">
      <c r="A3" s="105" t="s">
        <v>90</v>
      </c>
      <c r="B3" s="106"/>
      <c r="C3" s="106"/>
      <c r="D3" s="106"/>
      <c r="E3" s="106"/>
      <c r="F3" s="106"/>
      <c r="G3" s="106"/>
      <c r="H3" s="106"/>
      <c r="I3" s="106"/>
      <c r="J3" s="106"/>
      <c r="K3" s="106"/>
      <c r="L3" s="106"/>
    </row>
    <row r="4" spans="1:15" ht="58.15" customHeight="1" x14ac:dyDescent="0.25">
      <c r="A4" s="85" t="s">
        <v>80</v>
      </c>
      <c r="B4" s="85" t="s">
        <v>81</v>
      </c>
      <c r="C4" s="85" t="s">
        <v>82</v>
      </c>
      <c r="D4" s="85" t="s">
        <v>83</v>
      </c>
      <c r="E4" s="85" t="s">
        <v>84</v>
      </c>
      <c r="F4" s="85" t="s">
        <v>87</v>
      </c>
      <c r="G4" s="102" t="s">
        <v>94</v>
      </c>
      <c r="H4" s="103"/>
      <c r="I4" s="103"/>
      <c r="J4" s="103"/>
      <c r="K4" s="104"/>
      <c r="L4" s="85" t="s">
        <v>99</v>
      </c>
      <c r="N4" s="22"/>
      <c r="O4" s="23"/>
    </row>
    <row r="5" spans="1:15" ht="15.75" x14ac:dyDescent="0.25">
      <c r="A5" s="92"/>
      <c r="B5" s="92"/>
      <c r="C5" s="92"/>
      <c r="D5" s="92"/>
      <c r="E5" s="92"/>
      <c r="F5" s="92"/>
      <c r="G5" s="37" t="s">
        <v>95</v>
      </c>
      <c r="H5" s="37" t="s">
        <v>96</v>
      </c>
      <c r="I5" s="37" t="s">
        <v>97</v>
      </c>
      <c r="J5" s="37" t="s">
        <v>98</v>
      </c>
      <c r="K5" s="37" t="s">
        <v>100</v>
      </c>
      <c r="L5" s="92"/>
      <c r="O5" s="5"/>
    </row>
    <row r="6" spans="1:15" ht="147.75" customHeight="1" x14ac:dyDescent="0.25">
      <c r="A6" s="34">
        <v>1</v>
      </c>
      <c r="B6" s="14" t="s">
        <v>115</v>
      </c>
      <c r="C6" s="34" t="s">
        <v>254</v>
      </c>
      <c r="D6" s="85" t="s">
        <v>79</v>
      </c>
      <c r="E6" s="34">
        <v>1</v>
      </c>
      <c r="F6" s="35">
        <f>SUM(G6:K6)</f>
        <v>4022.3</v>
      </c>
      <c r="G6" s="35"/>
      <c r="H6" s="35">
        <v>4022.3</v>
      </c>
      <c r="I6" s="35"/>
      <c r="J6" s="35"/>
      <c r="K6" s="35"/>
      <c r="L6" s="1" t="s">
        <v>415</v>
      </c>
      <c r="O6" s="29"/>
    </row>
    <row r="7" spans="1:15" ht="69" x14ac:dyDescent="0.25">
      <c r="A7" s="34">
        <v>2</v>
      </c>
      <c r="B7" s="14" t="s">
        <v>117</v>
      </c>
      <c r="C7" s="64" t="s">
        <v>254</v>
      </c>
      <c r="D7" s="86"/>
      <c r="E7" s="34">
        <v>1</v>
      </c>
      <c r="F7" s="35">
        <f>SUM(G7:K7)</f>
        <v>645.29999999999995</v>
      </c>
      <c r="G7" s="35">
        <v>207.5</v>
      </c>
      <c r="H7" s="35">
        <v>437.8</v>
      </c>
      <c r="I7" s="35"/>
      <c r="J7" s="35"/>
      <c r="K7" s="35"/>
      <c r="L7" s="1" t="s">
        <v>416</v>
      </c>
    </row>
    <row r="8" spans="1:15" ht="31.5" x14ac:dyDescent="0.25">
      <c r="A8" s="34">
        <v>3</v>
      </c>
      <c r="B8" s="14" t="s">
        <v>377</v>
      </c>
      <c r="C8" s="64" t="s">
        <v>254</v>
      </c>
      <c r="D8" s="86"/>
      <c r="E8" s="34">
        <v>1</v>
      </c>
      <c r="F8" s="35">
        <f>SUM(G8:K8)</f>
        <v>0</v>
      </c>
      <c r="G8" s="35"/>
      <c r="H8" s="35"/>
      <c r="I8" s="35"/>
      <c r="J8" s="35"/>
      <c r="K8" s="35"/>
      <c r="L8" s="47"/>
    </row>
    <row r="9" spans="1:15" ht="239.25" customHeight="1" x14ac:dyDescent="0.25">
      <c r="A9" s="34">
        <v>4</v>
      </c>
      <c r="B9" s="14" t="s">
        <v>378</v>
      </c>
      <c r="C9" s="64" t="s">
        <v>254</v>
      </c>
      <c r="D9" s="86"/>
      <c r="E9" s="34">
        <v>1</v>
      </c>
      <c r="F9" s="35">
        <f>SUM(G9:K9)</f>
        <v>1126.7</v>
      </c>
      <c r="G9" s="35"/>
      <c r="H9" s="35">
        <v>772.6</v>
      </c>
      <c r="I9" s="35"/>
      <c r="J9" s="35">
        <v>354.1</v>
      </c>
      <c r="K9" s="35"/>
      <c r="L9" s="1" t="s">
        <v>628</v>
      </c>
    </row>
    <row r="10" spans="1:15" ht="138.75" customHeight="1" x14ac:dyDescent="0.25">
      <c r="A10" s="34">
        <v>5</v>
      </c>
      <c r="B10" s="14" t="s">
        <v>251</v>
      </c>
      <c r="C10" s="64" t="s">
        <v>254</v>
      </c>
      <c r="D10" s="86"/>
      <c r="E10" s="34">
        <v>1</v>
      </c>
      <c r="F10" s="35">
        <f>SUM(G10:K10)</f>
        <v>1098.0999999999999</v>
      </c>
      <c r="G10" s="35"/>
      <c r="H10" s="35">
        <v>322.39999999999998</v>
      </c>
      <c r="I10" s="35">
        <v>775.7</v>
      </c>
      <c r="J10" s="35"/>
      <c r="K10" s="35"/>
      <c r="L10" s="2" t="s">
        <v>512</v>
      </c>
    </row>
    <row r="11" spans="1:15" ht="63" x14ac:dyDescent="0.25">
      <c r="A11" s="34">
        <v>6</v>
      </c>
      <c r="B11" s="14" t="s">
        <v>0</v>
      </c>
      <c r="C11" s="64" t="s">
        <v>254</v>
      </c>
      <c r="D11" s="86"/>
      <c r="E11" s="34">
        <v>1</v>
      </c>
      <c r="F11" s="35"/>
      <c r="G11" s="35"/>
      <c r="H11" s="35"/>
      <c r="I11" s="35"/>
      <c r="J11" s="35"/>
      <c r="K11" s="35"/>
      <c r="L11" s="1" t="s">
        <v>286</v>
      </c>
    </row>
    <row r="12" spans="1:15" ht="162" x14ac:dyDescent="0.25">
      <c r="A12" s="34">
        <v>7</v>
      </c>
      <c r="B12" s="14" t="s">
        <v>1</v>
      </c>
      <c r="C12" s="34" t="s">
        <v>270</v>
      </c>
      <c r="D12" s="86"/>
      <c r="E12" s="34">
        <v>1</v>
      </c>
      <c r="F12" s="35"/>
      <c r="G12" s="35"/>
      <c r="H12" s="35"/>
      <c r="I12" s="35"/>
      <c r="J12" s="35"/>
      <c r="K12" s="35"/>
      <c r="L12" s="1" t="s">
        <v>107</v>
      </c>
      <c r="M12" s="38" t="s">
        <v>284</v>
      </c>
    </row>
    <row r="13" spans="1:15" ht="47.25" x14ac:dyDescent="0.25">
      <c r="A13" s="34">
        <v>8</v>
      </c>
      <c r="B13" s="14" t="s">
        <v>156</v>
      </c>
      <c r="C13" s="64" t="s">
        <v>254</v>
      </c>
      <c r="D13" s="86"/>
      <c r="E13" s="34">
        <v>1</v>
      </c>
      <c r="F13" s="35"/>
      <c r="G13" s="35"/>
      <c r="H13" s="35"/>
      <c r="I13" s="35"/>
      <c r="J13" s="35"/>
      <c r="K13" s="35"/>
      <c r="L13" s="1"/>
    </row>
    <row r="14" spans="1:15" ht="31.5" x14ac:dyDescent="0.25">
      <c r="A14" s="34">
        <v>9</v>
      </c>
      <c r="B14" s="14" t="s">
        <v>157</v>
      </c>
      <c r="C14" s="64" t="s">
        <v>254</v>
      </c>
      <c r="D14" s="86"/>
      <c r="E14" s="34">
        <v>1</v>
      </c>
      <c r="F14" s="35"/>
      <c r="G14" s="35"/>
      <c r="H14" s="35"/>
      <c r="I14" s="35"/>
      <c r="J14" s="35"/>
      <c r="K14" s="35"/>
      <c r="L14" s="1"/>
    </row>
    <row r="15" spans="1:15" ht="31.5" x14ac:dyDescent="0.25">
      <c r="A15" s="34">
        <v>10</v>
      </c>
      <c r="B15" s="14" t="s">
        <v>357</v>
      </c>
      <c r="C15" s="64" t="s">
        <v>254</v>
      </c>
      <c r="D15" s="86"/>
      <c r="E15" s="34">
        <v>1</v>
      </c>
      <c r="F15" s="35"/>
      <c r="G15" s="35"/>
      <c r="H15" s="35"/>
      <c r="I15" s="35"/>
      <c r="J15" s="35"/>
      <c r="K15" s="35"/>
      <c r="L15" s="1"/>
    </row>
    <row r="16" spans="1:15" ht="31.5" x14ac:dyDescent="0.25">
      <c r="A16" s="34">
        <v>11</v>
      </c>
      <c r="B16" s="14" t="s">
        <v>158</v>
      </c>
      <c r="C16" s="64" t="s">
        <v>254</v>
      </c>
      <c r="D16" s="86"/>
      <c r="E16" s="34">
        <v>1</v>
      </c>
      <c r="F16" s="35"/>
      <c r="G16" s="35"/>
      <c r="H16" s="35"/>
      <c r="I16" s="35"/>
      <c r="J16" s="35"/>
      <c r="K16" s="35"/>
      <c r="L16" s="1" t="s">
        <v>287</v>
      </c>
    </row>
    <row r="17" spans="1:13" ht="31.5" x14ac:dyDescent="0.25">
      <c r="A17" s="34">
        <v>12</v>
      </c>
      <c r="B17" s="14" t="s">
        <v>159</v>
      </c>
      <c r="C17" s="64" t="s">
        <v>254</v>
      </c>
      <c r="D17" s="86"/>
      <c r="E17" s="34">
        <v>1</v>
      </c>
      <c r="F17" s="35"/>
      <c r="G17" s="35"/>
      <c r="H17" s="35"/>
      <c r="I17" s="35"/>
      <c r="J17" s="35"/>
      <c r="K17" s="35"/>
      <c r="L17" s="1" t="s">
        <v>287</v>
      </c>
    </row>
    <row r="18" spans="1:13" ht="94.5" x14ac:dyDescent="0.25">
      <c r="A18" s="34">
        <v>13</v>
      </c>
      <c r="B18" s="14" t="s">
        <v>327</v>
      </c>
      <c r="C18" s="64" t="s">
        <v>254</v>
      </c>
      <c r="D18" s="86"/>
      <c r="E18" s="34">
        <v>1</v>
      </c>
      <c r="F18" s="35">
        <f>SUM(G18:K18)</f>
        <v>5837.8</v>
      </c>
      <c r="G18" s="35"/>
      <c r="H18" s="35"/>
      <c r="I18" s="35"/>
      <c r="J18" s="35">
        <f>5502.8+335</f>
        <v>5837.8</v>
      </c>
      <c r="K18" s="35"/>
      <c r="L18" s="1" t="s">
        <v>533</v>
      </c>
      <c r="M18" s="22"/>
    </row>
    <row r="19" spans="1:13" ht="31.5" x14ac:dyDescent="0.25">
      <c r="A19" s="67"/>
      <c r="B19" s="16" t="s">
        <v>549</v>
      </c>
      <c r="C19" s="67" t="s">
        <v>254</v>
      </c>
      <c r="D19" s="88"/>
      <c r="E19" s="67">
        <v>1</v>
      </c>
      <c r="F19" s="26">
        <f>SUM(G19:K19)</f>
        <v>400</v>
      </c>
      <c r="G19" s="26"/>
      <c r="H19" s="26"/>
      <c r="I19" s="26"/>
      <c r="J19" s="26">
        <v>400</v>
      </c>
      <c r="K19" s="69"/>
      <c r="L19" s="1" t="s">
        <v>601</v>
      </c>
    </row>
    <row r="20" spans="1:13" ht="15.75" x14ac:dyDescent="0.25">
      <c r="A20" s="34"/>
      <c r="B20" s="16" t="s">
        <v>108</v>
      </c>
      <c r="C20" s="34"/>
      <c r="D20" s="31"/>
      <c r="E20" s="34"/>
      <c r="F20" s="26">
        <f t="shared" ref="F20:K20" si="0">SUM(F6:F19)</f>
        <v>13130.2</v>
      </c>
      <c r="G20" s="26">
        <f t="shared" si="0"/>
        <v>207.5</v>
      </c>
      <c r="H20" s="26">
        <f t="shared" si="0"/>
        <v>5555.1</v>
      </c>
      <c r="I20" s="26">
        <f t="shared" si="0"/>
        <v>775.7</v>
      </c>
      <c r="J20" s="26">
        <f t="shared" si="0"/>
        <v>6591.9000000000005</v>
      </c>
      <c r="K20" s="26">
        <f t="shared" si="0"/>
        <v>0</v>
      </c>
      <c r="L20" s="1"/>
    </row>
    <row r="21" spans="1:13" ht="47.25" x14ac:dyDescent="0.25">
      <c r="A21" s="34">
        <v>14</v>
      </c>
      <c r="B21" s="14" t="s">
        <v>363</v>
      </c>
      <c r="C21" s="64" t="s">
        <v>254</v>
      </c>
      <c r="D21" s="107" t="s">
        <v>2</v>
      </c>
      <c r="E21" s="34">
        <v>2</v>
      </c>
      <c r="F21" s="35">
        <f>SUM(G21:K21)</f>
        <v>122.9</v>
      </c>
      <c r="G21" s="35"/>
      <c r="H21" s="35">
        <v>122.9</v>
      </c>
      <c r="I21" s="35"/>
      <c r="J21" s="35"/>
      <c r="K21" s="35"/>
      <c r="L21" s="1" t="s">
        <v>450</v>
      </c>
    </row>
    <row r="22" spans="1:13" ht="63" x14ac:dyDescent="0.25">
      <c r="A22" s="34">
        <v>15</v>
      </c>
      <c r="B22" s="14" t="s">
        <v>160</v>
      </c>
      <c r="C22" s="34" t="s">
        <v>538</v>
      </c>
      <c r="D22" s="108"/>
      <c r="E22" s="34">
        <v>2</v>
      </c>
      <c r="F22" s="35"/>
      <c r="G22" s="35"/>
      <c r="H22" s="35"/>
      <c r="I22" s="35"/>
      <c r="J22" s="35"/>
      <c r="K22" s="35"/>
      <c r="L22" s="1" t="s">
        <v>289</v>
      </c>
    </row>
    <row r="23" spans="1:13" ht="31.5" x14ac:dyDescent="0.25">
      <c r="A23" s="34">
        <v>16</v>
      </c>
      <c r="B23" s="14" t="s">
        <v>161</v>
      </c>
      <c r="C23" s="64" t="s">
        <v>254</v>
      </c>
      <c r="D23" s="108"/>
      <c r="E23" s="34">
        <v>2</v>
      </c>
      <c r="F23" s="35"/>
      <c r="G23" s="35"/>
      <c r="H23" s="35"/>
      <c r="I23" s="35"/>
      <c r="J23" s="35"/>
      <c r="K23" s="35"/>
      <c r="L23" s="1" t="s">
        <v>525</v>
      </c>
    </row>
    <row r="24" spans="1:13" ht="110.25" x14ac:dyDescent="0.25">
      <c r="A24" s="34">
        <v>17</v>
      </c>
      <c r="B24" s="14" t="s">
        <v>322</v>
      </c>
      <c r="C24" s="34" t="s">
        <v>539</v>
      </c>
      <c r="D24" s="108"/>
      <c r="E24" s="34">
        <v>2</v>
      </c>
      <c r="F24" s="35"/>
      <c r="G24" s="35"/>
      <c r="H24" s="35"/>
      <c r="I24" s="35"/>
      <c r="J24" s="35"/>
      <c r="K24" s="35"/>
      <c r="L24" s="1" t="s">
        <v>299</v>
      </c>
    </row>
    <row r="25" spans="1:13" ht="172.5" customHeight="1" x14ac:dyDescent="0.25">
      <c r="A25" s="34">
        <v>18</v>
      </c>
      <c r="B25" s="14" t="s">
        <v>162</v>
      </c>
      <c r="C25" s="64" t="s">
        <v>254</v>
      </c>
      <c r="D25" s="108"/>
      <c r="E25" s="34">
        <v>2</v>
      </c>
      <c r="F25" s="35">
        <f>SUM(G25:K25)</f>
        <v>451.29999999999995</v>
      </c>
      <c r="G25" s="35">
        <v>115.4</v>
      </c>
      <c r="H25" s="35">
        <v>335.9</v>
      </c>
      <c r="I25" s="35"/>
      <c r="J25" s="35"/>
      <c r="K25" s="35"/>
      <c r="L25" s="1" t="s">
        <v>417</v>
      </c>
    </row>
    <row r="26" spans="1:13" ht="66" x14ac:dyDescent="0.25">
      <c r="A26" s="34">
        <v>19</v>
      </c>
      <c r="B26" s="14" t="s">
        <v>163</v>
      </c>
      <c r="C26" s="64" t="s">
        <v>254</v>
      </c>
      <c r="D26" s="108"/>
      <c r="E26" s="34">
        <v>2</v>
      </c>
      <c r="F26" s="35">
        <f>SUM(G26:K26)</f>
        <v>1250</v>
      </c>
      <c r="G26" s="35"/>
      <c r="H26" s="35"/>
      <c r="I26" s="35">
        <v>0</v>
      </c>
      <c r="J26" s="84">
        <v>1250</v>
      </c>
      <c r="K26" s="84"/>
      <c r="L26" s="1" t="s">
        <v>629</v>
      </c>
    </row>
    <row r="27" spans="1:13" ht="31.5" x14ac:dyDescent="0.25">
      <c r="A27" s="34">
        <v>20</v>
      </c>
      <c r="B27" s="14" t="s">
        <v>164</v>
      </c>
      <c r="C27" s="64" t="s">
        <v>254</v>
      </c>
      <c r="D27" s="108"/>
      <c r="E27" s="34">
        <v>2</v>
      </c>
      <c r="F27" s="35"/>
      <c r="G27" s="35"/>
      <c r="H27" s="35"/>
      <c r="I27" s="35"/>
      <c r="J27" s="35"/>
      <c r="K27" s="35"/>
      <c r="L27" s="1" t="s">
        <v>290</v>
      </c>
    </row>
    <row r="28" spans="1:13" ht="132" x14ac:dyDescent="0.25">
      <c r="A28" s="34">
        <v>21</v>
      </c>
      <c r="B28" s="14" t="s">
        <v>165</v>
      </c>
      <c r="C28" s="64" t="s">
        <v>254</v>
      </c>
      <c r="D28" s="108"/>
      <c r="E28" s="34">
        <v>2</v>
      </c>
      <c r="F28" s="35">
        <f>SUM(G28:K28)</f>
        <v>699.3</v>
      </c>
      <c r="G28" s="35"/>
      <c r="H28" s="35"/>
      <c r="I28" s="35">
        <v>532.29999999999995</v>
      </c>
      <c r="J28" s="84">
        <v>167</v>
      </c>
      <c r="K28" s="35"/>
      <c r="L28" s="1" t="s">
        <v>614</v>
      </c>
    </row>
    <row r="29" spans="1:13" ht="31.5" x14ac:dyDescent="0.25">
      <c r="A29" s="34">
        <v>22</v>
      </c>
      <c r="B29" s="14" t="s">
        <v>166</v>
      </c>
      <c r="C29" s="64" t="s">
        <v>254</v>
      </c>
      <c r="D29" s="108"/>
      <c r="E29" s="34">
        <v>2</v>
      </c>
      <c r="F29" s="35"/>
      <c r="G29" s="35"/>
      <c r="H29" s="35"/>
      <c r="I29" s="35"/>
      <c r="J29" s="35"/>
      <c r="K29" s="35"/>
      <c r="L29" s="1" t="s">
        <v>291</v>
      </c>
    </row>
    <row r="30" spans="1:13" ht="47.25" x14ac:dyDescent="0.25">
      <c r="A30" s="34">
        <v>23</v>
      </c>
      <c r="B30" s="14" t="s">
        <v>3</v>
      </c>
      <c r="C30" s="34" t="s">
        <v>412</v>
      </c>
      <c r="D30" s="108"/>
      <c r="E30" s="34">
        <v>2</v>
      </c>
      <c r="F30" s="35"/>
      <c r="G30" s="35"/>
      <c r="H30" s="35"/>
      <c r="I30" s="35"/>
      <c r="J30" s="35"/>
      <c r="K30" s="35"/>
      <c r="L30" s="1" t="s">
        <v>106</v>
      </c>
    </row>
    <row r="31" spans="1:13" ht="15.75" x14ac:dyDescent="0.25">
      <c r="A31" s="34">
        <v>24</v>
      </c>
      <c r="B31" s="14" t="s">
        <v>118</v>
      </c>
      <c r="C31" s="34" t="s">
        <v>412</v>
      </c>
      <c r="D31" s="108"/>
      <c r="E31" s="34">
        <v>2</v>
      </c>
      <c r="F31" s="35">
        <f>SUM(G31:K31)</f>
        <v>48963</v>
      </c>
      <c r="G31" s="35"/>
      <c r="H31" s="35">
        <v>48963</v>
      </c>
      <c r="I31" s="35"/>
      <c r="J31" s="35"/>
      <c r="K31" s="35"/>
      <c r="L31" s="2" t="s">
        <v>393</v>
      </c>
    </row>
    <row r="32" spans="1:13" ht="31.5" x14ac:dyDescent="0.25">
      <c r="A32" s="34">
        <v>25</v>
      </c>
      <c r="B32" s="14" t="s">
        <v>167</v>
      </c>
      <c r="C32" s="34" t="s">
        <v>540</v>
      </c>
      <c r="D32" s="108"/>
      <c r="E32" s="34">
        <v>2</v>
      </c>
      <c r="F32" s="35"/>
      <c r="G32" s="35"/>
      <c r="H32" s="35"/>
      <c r="I32" s="35"/>
      <c r="J32" s="35"/>
      <c r="K32" s="35"/>
      <c r="L32" s="1" t="s">
        <v>290</v>
      </c>
    </row>
    <row r="33" spans="1:14" ht="78.75" x14ac:dyDescent="0.25">
      <c r="A33" s="34">
        <v>26</v>
      </c>
      <c r="B33" s="14" t="s">
        <v>4</v>
      </c>
      <c r="C33" s="34" t="s">
        <v>370</v>
      </c>
      <c r="D33" s="108"/>
      <c r="E33" s="34">
        <v>2</v>
      </c>
      <c r="F33" s="35"/>
      <c r="G33" s="35"/>
      <c r="H33" s="35"/>
      <c r="I33" s="35"/>
      <c r="J33" s="35"/>
      <c r="K33" s="35"/>
      <c r="L33" s="1" t="s">
        <v>297</v>
      </c>
    </row>
    <row r="34" spans="1:14" ht="190.5" customHeight="1" x14ac:dyDescent="0.25">
      <c r="A34" s="34">
        <v>27</v>
      </c>
      <c r="B34" s="14" t="s">
        <v>5</v>
      </c>
      <c r="C34" s="34" t="s">
        <v>500</v>
      </c>
      <c r="D34" s="108"/>
      <c r="E34" s="34">
        <v>2</v>
      </c>
      <c r="F34" s="35">
        <f>SUM(G34:K34)</f>
        <v>3036.2999999999997</v>
      </c>
      <c r="G34" s="35">
        <v>391.2</v>
      </c>
      <c r="H34" s="35">
        <v>323.89999999999998</v>
      </c>
      <c r="I34" s="35">
        <v>807</v>
      </c>
      <c r="J34" s="35">
        <v>1104.0999999999999</v>
      </c>
      <c r="K34" s="35">
        <v>410.1</v>
      </c>
      <c r="L34" s="1" t="s">
        <v>595</v>
      </c>
    </row>
    <row r="35" spans="1:14" ht="31.5" x14ac:dyDescent="0.25">
      <c r="A35" s="34">
        <v>28</v>
      </c>
      <c r="B35" s="14" t="s">
        <v>6</v>
      </c>
      <c r="C35" s="34" t="s">
        <v>501</v>
      </c>
      <c r="D35" s="108"/>
      <c r="E35" s="34">
        <v>2</v>
      </c>
      <c r="F35" s="35">
        <f>SUM(G35:K35)</f>
        <v>36786.800000000003</v>
      </c>
      <c r="G35" s="35"/>
      <c r="H35" s="35">
        <v>36786.800000000003</v>
      </c>
      <c r="I35" s="35"/>
      <c r="J35" s="35"/>
      <c r="K35" s="35"/>
      <c r="L35" s="2" t="s">
        <v>392</v>
      </c>
    </row>
    <row r="36" spans="1:14" ht="47.25" x14ac:dyDescent="0.25">
      <c r="A36" s="34">
        <v>29</v>
      </c>
      <c r="B36" s="14" t="s">
        <v>168</v>
      </c>
      <c r="C36" s="64" t="s">
        <v>254</v>
      </c>
      <c r="D36" s="108"/>
      <c r="E36" s="34">
        <v>2</v>
      </c>
      <c r="F36" s="35"/>
      <c r="G36" s="35"/>
      <c r="H36" s="35"/>
      <c r="I36" s="35"/>
      <c r="J36" s="35"/>
      <c r="K36" s="35"/>
      <c r="L36" s="1"/>
    </row>
    <row r="37" spans="1:14" ht="33.75" customHeight="1" x14ac:dyDescent="0.25">
      <c r="A37" s="46" t="s">
        <v>453</v>
      </c>
      <c r="B37" s="16" t="s">
        <v>454</v>
      </c>
      <c r="C37" s="64" t="s">
        <v>254</v>
      </c>
      <c r="D37" s="109"/>
      <c r="E37" s="45">
        <v>2</v>
      </c>
      <c r="F37" s="26">
        <f>SUM(G37:K37)</f>
        <v>445.5</v>
      </c>
      <c r="G37" s="26"/>
      <c r="H37" s="26"/>
      <c r="I37" s="26"/>
      <c r="J37" s="26">
        <v>445.5</v>
      </c>
      <c r="K37" s="26"/>
      <c r="L37" s="1" t="s">
        <v>616</v>
      </c>
    </row>
    <row r="38" spans="1:14" ht="40.5" customHeight="1" x14ac:dyDescent="0.25">
      <c r="A38" s="46" t="s">
        <v>523</v>
      </c>
      <c r="B38" s="16" t="s">
        <v>524</v>
      </c>
      <c r="C38" s="64" t="s">
        <v>254</v>
      </c>
      <c r="D38" s="87"/>
      <c r="E38" s="58"/>
      <c r="F38" s="26">
        <f>SUM(G38:K38)</f>
        <v>103</v>
      </c>
      <c r="G38" s="26"/>
      <c r="H38" s="26"/>
      <c r="I38" s="26">
        <v>103</v>
      </c>
      <c r="J38" s="26"/>
      <c r="K38" s="26"/>
      <c r="L38" s="1" t="s">
        <v>514</v>
      </c>
    </row>
    <row r="39" spans="1:14" s="9" customFormat="1" ht="15.75" x14ac:dyDescent="0.2">
      <c r="A39" s="37"/>
      <c r="B39" s="16" t="s">
        <v>108</v>
      </c>
      <c r="C39" s="37"/>
      <c r="D39" s="59"/>
      <c r="E39" s="37"/>
      <c r="F39" s="26">
        <f t="shared" ref="F39:K39" si="1">SUM(F21:F38)</f>
        <v>91858.1</v>
      </c>
      <c r="G39" s="26">
        <f t="shared" si="1"/>
        <v>506.6</v>
      </c>
      <c r="H39" s="26">
        <f t="shared" si="1"/>
        <v>86532.5</v>
      </c>
      <c r="I39" s="26">
        <f t="shared" si="1"/>
        <v>1442.3</v>
      </c>
      <c r="J39" s="26">
        <f>SUM(J21:J38)</f>
        <v>2966.6</v>
      </c>
      <c r="K39" s="26">
        <f t="shared" si="1"/>
        <v>410.1</v>
      </c>
      <c r="L39" s="2"/>
    </row>
    <row r="40" spans="1:14" ht="97.5" x14ac:dyDescent="0.25">
      <c r="A40" s="34">
        <v>30</v>
      </c>
      <c r="B40" s="14" t="s">
        <v>358</v>
      </c>
      <c r="C40" s="64" t="s">
        <v>254</v>
      </c>
      <c r="D40" s="85" t="s">
        <v>7</v>
      </c>
      <c r="E40" s="34">
        <v>3</v>
      </c>
      <c r="F40" s="35">
        <f>SUM(G40:K40)</f>
        <v>823.1</v>
      </c>
      <c r="G40" s="35"/>
      <c r="H40" s="35">
        <v>823.1</v>
      </c>
      <c r="I40" s="35"/>
      <c r="J40" s="35"/>
      <c r="K40" s="35"/>
      <c r="L40" s="1" t="s">
        <v>418</v>
      </c>
      <c r="N40" s="22"/>
    </row>
    <row r="41" spans="1:14" ht="35.25" customHeight="1" x14ac:dyDescent="0.25">
      <c r="A41" s="34">
        <v>31</v>
      </c>
      <c r="B41" s="14" t="s">
        <v>169</v>
      </c>
      <c r="C41" s="64" t="s">
        <v>254</v>
      </c>
      <c r="D41" s="86"/>
      <c r="E41" s="34">
        <v>3</v>
      </c>
      <c r="F41" s="35"/>
      <c r="G41" s="35"/>
      <c r="H41" s="35"/>
      <c r="I41" s="35"/>
      <c r="J41" s="35"/>
      <c r="K41" s="35"/>
      <c r="L41" s="1" t="s">
        <v>290</v>
      </c>
    </row>
    <row r="42" spans="1:14" ht="31.5" x14ac:dyDescent="0.25">
      <c r="A42" s="34">
        <v>32</v>
      </c>
      <c r="B42" s="14" t="s">
        <v>8</v>
      </c>
      <c r="C42" s="64" t="s">
        <v>254</v>
      </c>
      <c r="D42" s="86"/>
      <c r="E42" s="34">
        <v>3</v>
      </c>
      <c r="F42" s="35">
        <f>SUM(G42:K42)</f>
        <v>3389.8</v>
      </c>
      <c r="G42" s="35">
        <v>3389.8</v>
      </c>
      <c r="H42" s="35"/>
      <c r="I42" s="35"/>
      <c r="J42" s="35"/>
      <c r="K42" s="35"/>
      <c r="L42" s="2" t="s">
        <v>256</v>
      </c>
    </row>
    <row r="43" spans="1:14" ht="71.25" customHeight="1" x14ac:dyDescent="0.25">
      <c r="A43" s="34">
        <v>33</v>
      </c>
      <c r="B43" s="14" t="s">
        <v>170</v>
      </c>
      <c r="C43" s="64" t="s">
        <v>254</v>
      </c>
      <c r="D43" s="86"/>
      <c r="E43" s="34">
        <v>3</v>
      </c>
      <c r="F43" s="35">
        <f>SUM(G43:K43)</f>
        <v>3022.8</v>
      </c>
      <c r="G43" s="35"/>
      <c r="H43" s="35"/>
      <c r="I43" s="35"/>
      <c r="J43" s="84">
        <v>3022.8</v>
      </c>
      <c r="K43" s="35"/>
      <c r="L43" s="47" t="s">
        <v>617</v>
      </c>
    </row>
    <row r="44" spans="1:14" ht="31.5" x14ac:dyDescent="0.25">
      <c r="A44" s="34">
        <v>34</v>
      </c>
      <c r="B44" s="14" t="s">
        <v>171</v>
      </c>
      <c r="C44" s="64" t="s">
        <v>254</v>
      </c>
      <c r="D44" s="86"/>
      <c r="E44" s="34">
        <v>3</v>
      </c>
      <c r="F44" s="35"/>
      <c r="G44" s="35"/>
      <c r="H44" s="35"/>
      <c r="I44" s="35"/>
      <c r="J44" s="35"/>
      <c r="K44" s="35"/>
      <c r="L44" s="1"/>
    </row>
    <row r="45" spans="1:14" ht="31.5" x14ac:dyDescent="0.25">
      <c r="A45" s="34">
        <v>35</v>
      </c>
      <c r="B45" s="14" t="s">
        <v>172</v>
      </c>
      <c r="C45" s="64" t="s">
        <v>254</v>
      </c>
      <c r="D45" s="86"/>
      <c r="E45" s="34">
        <v>3</v>
      </c>
      <c r="F45" s="35">
        <f>SUM(G45:K45)</f>
        <v>0</v>
      </c>
      <c r="G45" s="35"/>
      <c r="H45" s="35"/>
      <c r="I45" s="35"/>
      <c r="J45" s="35"/>
      <c r="K45" s="35"/>
      <c r="L45" s="1"/>
      <c r="N45" s="25"/>
    </row>
    <row r="46" spans="1:14" ht="31.5" x14ac:dyDescent="0.25">
      <c r="A46" s="34">
        <v>36</v>
      </c>
      <c r="B46" s="14" t="s">
        <v>9</v>
      </c>
      <c r="C46" s="64" t="s">
        <v>254</v>
      </c>
      <c r="D46" s="86"/>
      <c r="E46" s="34">
        <v>3</v>
      </c>
      <c r="F46" s="35">
        <f>SUM(G46:K46)</f>
        <v>97.1</v>
      </c>
      <c r="G46" s="35">
        <v>97.1</v>
      </c>
      <c r="H46" s="35"/>
      <c r="I46" s="35"/>
      <c r="J46" s="35"/>
      <c r="K46" s="35"/>
      <c r="L46" s="2" t="s">
        <v>256</v>
      </c>
    </row>
    <row r="47" spans="1:14" ht="31.5" x14ac:dyDescent="0.25">
      <c r="A47" s="34">
        <v>37</v>
      </c>
      <c r="B47" s="14" t="s">
        <v>173</v>
      </c>
      <c r="C47" s="64" t="s">
        <v>254</v>
      </c>
      <c r="D47" s="86"/>
      <c r="E47" s="34">
        <v>3</v>
      </c>
      <c r="F47" s="35">
        <f>SUM(G47:K47)</f>
        <v>51.9</v>
      </c>
      <c r="G47" s="35">
        <v>51.9</v>
      </c>
      <c r="H47" s="35"/>
      <c r="I47" s="35"/>
      <c r="J47" s="35"/>
      <c r="K47" s="35"/>
      <c r="L47" s="2" t="s">
        <v>256</v>
      </c>
    </row>
    <row r="48" spans="1:14" ht="31.5" x14ac:dyDescent="0.25">
      <c r="A48" s="34">
        <v>38</v>
      </c>
      <c r="B48" s="14" t="s">
        <v>174</v>
      </c>
      <c r="C48" s="64" t="s">
        <v>254</v>
      </c>
      <c r="D48" s="86"/>
      <c r="E48" s="34">
        <v>3</v>
      </c>
      <c r="F48" s="35"/>
      <c r="G48" s="35"/>
      <c r="H48" s="35"/>
      <c r="I48" s="35"/>
      <c r="J48" s="35"/>
      <c r="K48" s="35"/>
      <c r="L48" s="1"/>
    </row>
    <row r="49" spans="1:13" ht="31.5" x14ac:dyDescent="0.25">
      <c r="A49" s="34">
        <v>39</v>
      </c>
      <c r="B49" s="14" t="s">
        <v>175</v>
      </c>
      <c r="C49" s="64" t="s">
        <v>254</v>
      </c>
      <c r="D49" s="86"/>
      <c r="E49" s="34">
        <v>3</v>
      </c>
      <c r="F49" s="35"/>
      <c r="G49" s="35"/>
      <c r="H49" s="35"/>
      <c r="I49" s="35"/>
      <c r="J49" s="35"/>
      <c r="K49" s="35"/>
      <c r="L49" s="1" t="s">
        <v>287</v>
      </c>
    </row>
    <row r="50" spans="1:13" ht="144.75" x14ac:dyDescent="0.25">
      <c r="A50" s="34">
        <v>40</v>
      </c>
      <c r="B50" s="14" t="s">
        <v>176</v>
      </c>
      <c r="C50" s="64" t="s">
        <v>254</v>
      </c>
      <c r="D50" s="86"/>
      <c r="E50" s="34">
        <v>3</v>
      </c>
      <c r="F50" s="35">
        <f>SUM(G50:K50)</f>
        <v>589.29999999999995</v>
      </c>
      <c r="G50" s="35"/>
      <c r="H50" s="35">
        <v>321.10000000000002</v>
      </c>
      <c r="I50" s="35"/>
      <c r="J50" s="61">
        <v>268.2</v>
      </c>
      <c r="K50" s="35"/>
      <c r="L50" s="1" t="s">
        <v>618</v>
      </c>
    </row>
    <row r="51" spans="1:13" ht="15.75" x14ac:dyDescent="0.25">
      <c r="A51" s="34">
        <v>41</v>
      </c>
      <c r="B51" s="14" t="s">
        <v>177</v>
      </c>
      <c r="C51" s="64" t="s">
        <v>254</v>
      </c>
      <c r="D51" s="86"/>
      <c r="E51" s="34">
        <v>3</v>
      </c>
      <c r="F51" s="35"/>
      <c r="G51" s="35"/>
      <c r="H51" s="35"/>
      <c r="I51" s="35"/>
      <c r="J51" s="35"/>
      <c r="K51" s="35"/>
      <c r="L51" s="1"/>
    </row>
    <row r="52" spans="1:13" ht="31.5" x14ac:dyDescent="0.25">
      <c r="A52" s="34">
        <v>42</v>
      </c>
      <c r="B52" s="14" t="s">
        <v>178</v>
      </c>
      <c r="C52" s="64" t="s">
        <v>254</v>
      </c>
      <c r="D52" s="86"/>
      <c r="E52" s="34">
        <v>3</v>
      </c>
      <c r="F52" s="35">
        <f>SUM(G52:K52)</f>
        <v>0</v>
      </c>
      <c r="G52" s="35"/>
      <c r="H52" s="35"/>
      <c r="I52" s="35"/>
      <c r="J52" s="35"/>
      <c r="K52" s="35"/>
      <c r="L52" s="1"/>
    </row>
    <row r="53" spans="1:13" ht="50.25" x14ac:dyDescent="0.25">
      <c r="A53" s="34">
        <v>43</v>
      </c>
      <c r="B53" s="14" t="s">
        <v>179</v>
      </c>
      <c r="C53" s="64" t="s">
        <v>254</v>
      </c>
      <c r="D53" s="86"/>
      <c r="E53" s="34">
        <v>3</v>
      </c>
      <c r="F53" s="35">
        <f>SUM(G53:K53)</f>
        <v>51.5</v>
      </c>
      <c r="G53" s="35"/>
      <c r="H53" s="35"/>
      <c r="I53" s="35">
        <v>51.5</v>
      </c>
      <c r="J53" s="35"/>
      <c r="K53" s="35"/>
      <c r="L53" s="1" t="s">
        <v>503</v>
      </c>
    </row>
    <row r="54" spans="1:13" ht="31.5" x14ac:dyDescent="0.25">
      <c r="A54" s="34">
        <v>44</v>
      </c>
      <c r="B54" s="14" t="s">
        <v>180</v>
      </c>
      <c r="C54" s="64" t="s">
        <v>254</v>
      </c>
      <c r="D54" s="86"/>
      <c r="E54" s="34">
        <v>3</v>
      </c>
      <c r="F54" s="35">
        <f t="shared" ref="F54:F58" si="2">SUM(G54:K54)</f>
        <v>0</v>
      </c>
      <c r="G54" s="35"/>
      <c r="H54" s="35"/>
      <c r="I54" s="35"/>
      <c r="J54" s="35"/>
      <c r="K54" s="35"/>
      <c r="L54" s="1"/>
    </row>
    <row r="55" spans="1:13" ht="34.5" x14ac:dyDescent="0.25">
      <c r="A55" s="75" t="s">
        <v>455</v>
      </c>
      <c r="B55" s="16" t="s">
        <v>508</v>
      </c>
      <c r="C55" s="64" t="s">
        <v>254</v>
      </c>
      <c r="D55" s="87"/>
      <c r="E55" s="45">
        <v>3</v>
      </c>
      <c r="F55" s="26">
        <f>SUM(G55:K55)</f>
        <v>484</v>
      </c>
      <c r="G55" s="26"/>
      <c r="H55" s="26"/>
      <c r="I55" s="26">
        <v>484</v>
      </c>
      <c r="J55" s="26"/>
      <c r="K55" s="26"/>
      <c r="L55" s="1" t="s">
        <v>516</v>
      </c>
    </row>
    <row r="56" spans="1:13" ht="47.25" x14ac:dyDescent="0.25">
      <c r="A56" s="75"/>
      <c r="B56" s="16" t="s">
        <v>560</v>
      </c>
      <c r="C56" s="77" t="s">
        <v>254</v>
      </c>
      <c r="D56" s="87"/>
      <c r="E56" s="77"/>
      <c r="F56" s="26">
        <f t="shared" ref="F56:F57" si="3">SUM(G56:K56)</f>
        <v>650</v>
      </c>
      <c r="G56" s="26"/>
      <c r="H56" s="26"/>
      <c r="I56" s="26"/>
      <c r="J56" s="26">
        <v>650</v>
      </c>
      <c r="K56" s="26"/>
      <c r="L56" s="1" t="s">
        <v>583</v>
      </c>
      <c r="M56" s="39" t="s">
        <v>561</v>
      </c>
    </row>
    <row r="57" spans="1:13" ht="47.25" x14ac:dyDescent="0.25">
      <c r="A57" s="75"/>
      <c r="B57" s="16" t="s">
        <v>562</v>
      </c>
      <c r="C57" s="77" t="s">
        <v>254</v>
      </c>
      <c r="D57" s="87"/>
      <c r="E57" s="77"/>
      <c r="F57" s="26">
        <f t="shared" si="3"/>
        <v>153.9</v>
      </c>
      <c r="G57" s="26"/>
      <c r="H57" s="26"/>
      <c r="I57" s="26"/>
      <c r="J57" s="26">
        <v>153.9</v>
      </c>
      <c r="K57" s="26"/>
      <c r="L57" s="2" t="s">
        <v>585</v>
      </c>
      <c r="M57" s="39" t="s">
        <v>284</v>
      </c>
    </row>
    <row r="58" spans="1:13" ht="18.75" x14ac:dyDescent="0.25">
      <c r="A58" s="75"/>
      <c r="B58" s="16"/>
      <c r="C58" s="77" t="s">
        <v>254</v>
      </c>
      <c r="D58" s="88"/>
      <c r="E58" s="45">
        <v>3</v>
      </c>
      <c r="F58" s="26">
        <f t="shared" si="2"/>
        <v>0</v>
      </c>
      <c r="G58" s="26"/>
      <c r="H58" s="26"/>
      <c r="I58" s="26"/>
      <c r="J58" s="26"/>
      <c r="K58" s="26"/>
      <c r="L58" s="1" t="s">
        <v>461</v>
      </c>
    </row>
    <row r="59" spans="1:13" s="9" customFormat="1" ht="15.75" x14ac:dyDescent="0.2">
      <c r="A59" s="37"/>
      <c r="B59" s="16" t="s">
        <v>108</v>
      </c>
      <c r="C59" s="37"/>
      <c r="D59" s="30"/>
      <c r="E59" s="37"/>
      <c r="F59" s="26">
        <f t="shared" ref="F59:K59" si="4">SUM(F40:F58)</f>
        <v>9313.4</v>
      </c>
      <c r="G59" s="26">
        <f t="shared" si="4"/>
        <v>3538.8</v>
      </c>
      <c r="H59" s="26">
        <f t="shared" si="4"/>
        <v>1144.2</v>
      </c>
      <c r="I59" s="26">
        <f t="shared" si="4"/>
        <v>535.5</v>
      </c>
      <c r="J59" s="26">
        <f t="shared" si="4"/>
        <v>4094.9</v>
      </c>
      <c r="K59" s="26">
        <f t="shared" si="4"/>
        <v>0</v>
      </c>
      <c r="L59" s="2"/>
    </row>
    <row r="60" spans="1:13" ht="47.25" x14ac:dyDescent="0.25">
      <c r="A60" s="34">
        <v>45</v>
      </c>
      <c r="B60" s="14" t="s">
        <v>181</v>
      </c>
      <c r="C60" s="64" t="s">
        <v>254</v>
      </c>
      <c r="D60" s="85"/>
      <c r="E60" s="34">
        <v>4</v>
      </c>
      <c r="F60" s="35"/>
      <c r="G60" s="35"/>
      <c r="H60" s="35"/>
      <c r="I60" s="35"/>
      <c r="J60" s="35"/>
      <c r="K60" s="35"/>
      <c r="L60" s="1" t="s">
        <v>287</v>
      </c>
    </row>
    <row r="61" spans="1:13" ht="99" customHeight="1" x14ac:dyDescent="0.25">
      <c r="A61" s="53">
        <v>46</v>
      </c>
      <c r="B61" s="14" t="s">
        <v>182</v>
      </c>
      <c r="C61" s="64" t="s">
        <v>254</v>
      </c>
      <c r="D61" s="86"/>
      <c r="E61" s="34">
        <v>4</v>
      </c>
      <c r="F61" s="35">
        <f>SUM(G61:K61)</f>
        <v>1459.2</v>
      </c>
      <c r="G61" s="35"/>
      <c r="H61" s="35"/>
      <c r="I61" s="35">
        <v>1459.2</v>
      </c>
      <c r="J61" s="35"/>
      <c r="K61" s="35"/>
      <c r="L61" s="1" t="s">
        <v>502</v>
      </c>
    </row>
    <row r="62" spans="1:13" ht="63" x14ac:dyDescent="0.25">
      <c r="A62" s="34">
        <v>47</v>
      </c>
      <c r="B62" s="14" t="s">
        <v>183</v>
      </c>
      <c r="C62" s="64" t="s">
        <v>254</v>
      </c>
      <c r="D62" s="86"/>
      <c r="E62" s="34">
        <v>4</v>
      </c>
      <c r="F62" s="35"/>
      <c r="G62" s="35"/>
      <c r="H62" s="35"/>
      <c r="I62" s="35"/>
      <c r="J62" s="35"/>
      <c r="K62" s="35"/>
      <c r="L62" s="1" t="s">
        <v>287</v>
      </c>
    </row>
    <row r="63" spans="1:13" ht="31.5" x14ac:dyDescent="0.25">
      <c r="A63" s="34">
        <v>48</v>
      </c>
      <c r="B63" s="14" t="s">
        <v>184</v>
      </c>
      <c r="C63" s="64" t="s">
        <v>254</v>
      </c>
      <c r="D63" s="86"/>
      <c r="E63" s="34">
        <v>4</v>
      </c>
      <c r="F63" s="35"/>
      <c r="G63" s="35"/>
      <c r="H63" s="35"/>
      <c r="I63" s="35"/>
      <c r="J63" s="35"/>
      <c r="K63" s="35"/>
      <c r="L63" s="1" t="s">
        <v>292</v>
      </c>
    </row>
    <row r="64" spans="1:13" ht="78.75" x14ac:dyDescent="0.25">
      <c r="A64" s="34">
        <v>49</v>
      </c>
      <c r="B64" s="14" t="s">
        <v>328</v>
      </c>
      <c r="C64" s="64" t="s">
        <v>254</v>
      </c>
      <c r="D64" s="86"/>
      <c r="E64" s="34">
        <v>4</v>
      </c>
      <c r="F64" s="35"/>
      <c r="G64" s="35"/>
      <c r="H64" s="35"/>
      <c r="I64" s="35"/>
      <c r="J64" s="35"/>
      <c r="K64" s="35"/>
      <c r="L64" s="1" t="s">
        <v>287</v>
      </c>
    </row>
    <row r="65" spans="1:12" ht="94.5" x14ac:dyDescent="0.25">
      <c r="A65" s="34">
        <v>50</v>
      </c>
      <c r="B65" s="14" t="s">
        <v>185</v>
      </c>
      <c r="C65" s="64" t="s">
        <v>254</v>
      </c>
      <c r="D65" s="86"/>
      <c r="E65" s="34">
        <v>4</v>
      </c>
      <c r="F65" s="35"/>
      <c r="G65" s="35"/>
      <c r="H65" s="35"/>
      <c r="I65" s="35"/>
      <c r="J65" s="35"/>
      <c r="K65" s="35"/>
      <c r="L65" s="1" t="s">
        <v>287</v>
      </c>
    </row>
    <row r="66" spans="1:12" ht="63" x14ac:dyDescent="0.25">
      <c r="A66" s="34">
        <v>51</v>
      </c>
      <c r="B66" s="14" t="s">
        <v>310</v>
      </c>
      <c r="C66" s="64" t="s">
        <v>254</v>
      </c>
      <c r="D66" s="86"/>
      <c r="E66" s="34">
        <v>4</v>
      </c>
      <c r="F66" s="35">
        <f>SUM(G66:K66)</f>
        <v>309.39999999999998</v>
      </c>
      <c r="G66" s="35"/>
      <c r="H66" s="35">
        <v>309.39999999999998</v>
      </c>
      <c r="I66" s="35"/>
      <c r="J66" s="35"/>
      <c r="K66" s="35"/>
      <c r="L66" s="1" t="s">
        <v>394</v>
      </c>
    </row>
    <row r="67" spans="1:12" ht="63" x14ac:dyDescent="0.25">
      <c r="A67" s="34">
        <v>52</v>
      </c>
      <c r="B67" s="14" t="s">
        <v>186</v>
      </c>
      <c r="C67" s="64" t="s">
        <v>254</v>
      </c>
      <c r="D67" s="86"/>
      <c r="E67" s="34">
        <v>4</v>
      </c>
      <c r="F67" s="35"/>
      <c r="G67" s="35"/>
      <c r="H67" s="35"/>
      <c r="I67" s="35"/>
      <c r="J67" s="35"/>
      <c r="K67" s="35"/>
      <c r="L67" s="1" t="s">
        <v>287</v>
      </c>
    </row>
    <row r="68" spans="1:12" ht="47.25" x14ac:dyDescent="0.25">
      <c r="A68" s="34">
        <v>53</v>
      </c>
      <c r="B68" s="14" t="s">
        <v>187</v>
      </c>
      <c r="C68" s="64" t="s">
        <v>254</v>
      </c>
      <c r="D68" s="86"/>
      <c r="E68" s="34">
        <v>4</v>
      </c>
      <c r="F68" s="35"/>
      <c r="G68" s="35"/>
      <c r="H68" s="35"/>
      <c r="I68" s="35"/>
      <c r="J68" s="35"/>
      <c r="K68" s="35"/>
      <c r="L68" s="1" t="s">
        <v>287</v>
      </c>
    </row>
    <row r="69" spans="1:12" ht="47.25" x14ac:dyDescent="0.25">
      <c r="A69" s="34">
        <v>54</v>
      </c>
      <c r="B69" s="14" t="s">
        <v>188</v>
      </c>
      <c r="C69" s="64" t="s">
        <v>254</v>
      </c>
      <c r="D69" s="86"/>
      <c r="E69" s="34">
        <v>4</v>
      </c>
      <c r="F69" s="35"/>
      <c r="G69" s="35"/>
      <c r="H69" s="35"/>
      <c r="I69" s="35"/>
      <c r="J69" s="35"/>
      <c r="K69" s="35"/>
      <c r="L69" s="1" t="s">
        <v>287</v>
      </c>
    </row>
    <row r="70" spans="1:12" ht="94.5" x14ac:dyDescent="0.25">
      <c r="A70" s="34">
        <v>55</v>
      </c>
      <c r="B70" s="14" t="s">
        <v>311</v>
      </c>
      <c r="C70" s="64" t="s">
        <v>254</v>
      </c>
      <c r="D70" s="86"/>
      <c r="E70" s="34">
        <v>4</v>
      </c>
      <c r="F70" s="35">
        <f>SUM(G70:K70)</f>
        <v>217.1</v>
      </c>
      <c r="G70" s="35"/>
      <c r="H70" s="35">
        <v>217.1</v>
      </c>
      <c r="I70" s="35"/>
      <c r="J70" s="35"/>
      <c r="K70" s="35"/>
      <c r="L70" s="1" t="s">
        <v>419</v>
      </c>
    </row>
    <row r="71" spans="1:12" ht="63" x14ac:dyDescent="0.25">
      <c r="A71" s="34">
        <v>56</v>
      </c>
      <c r="B71" s="14" t="s">
        <v>313</v>
      </c>
      <c r="C71" s="64" t="s">
        <v>254</v>
      </c>
      <c r="D71" s="86"/>
      <c r="E71" s="34">
        <v>4</v>
      </c>
      <c r="F71" s="35"/>
      <c r="G71" s="35"/>
      <c r="H71" s="35"/>
      <c r="I71" s="35"/>
      <c r="J71" s="35"/>
      <c r="K71" s="35"/>
      <c r="L71" s="1" t="s">
        <v>312</v>
      </c>
    </row>
    <row r="72" spans="1:12" ht="78.75" x14ac:dyDescent="0.25">
      <c r="A72" s="34" t="s">
        <v>329</v>
      </c>
      <c r="B72" s="14" t="s">
        <v>189</v>
      </c>
      <c r="C72" s="64" t="s">
        <v>254</v>
      </c>
      <c r="D72" s="86"/>
      <c r="E72" s="34">
        <v>4</v>
      </c>
      <c r="F72" s="35"/>
      <c r="G72" s="35"/>
      <c r="H72" s="35"/>
      <c r="I72" s="35"/>
      <c r="J72" s="35"/>
      <c r="K72" s="35"/>
      <c r="L72" s="1"/>
    </row>
    <row r="73" spans="1:12" ht="110.25" x14ac:dyDescent="0.25">
      <c r="A73" s="34" t="s">
        <v>330</v>
      </c>
      <c r="B73" s="14" t="s">
        <v>364</v>
      </c>
      <c r="C73" s="64" t="s">
        <v>254</v>
      </c>
      <c r="D73" s="86"/>
      <c r="E73" s="34">
        <v>4</v>
      </c>
      <c r="F73" s="35">
        <f>SUM(G73:K73)</f>
        <v>520.4</v>
      </c>
      <c r="G73" s="35"/>
      <c r="H73" s="35">
        <v>520.4</v>
      </c>
      <c r="I73" s="35"/>
      <c r="J73" s="35"/>
      <c r="K73" s="35"/>
      <c r="L73" s="1" t="s">
        <v>420</v>
      </c>
    </row>
    <row r="74" spans="1:12" ht="78.75" x14ac:dyDescent="0.25">
      <c r="A74" s="85" t="s">
        <v>456</v>
      </c>
      <c r="B74" s="16" t="s">
        <v>457</v>
      </c>
      <c r="C74" s="64" t="s">
        <v>254</v>
      </c>
      <c r="D74" s="87"/>
      <c r="E74" s="45">
        <v>4</v>
      </c>
      <c r="F74" s="26">
        <f t="shared" ref="F74:F77" si="5">SUM(G74:K74)</f>
        <v>200</v>
      </c>
      <c r="G74" s="26"/>
      <c r="H74" s="26"/>
      <c r="I74" s="26">
        <v>200</v>
      </c>
      <c r="J74" s="26"/>
      <c r="K74" s="26"/>
      <c r="L74" s="1" t="s">
        <v>458</v>
      </c>
    </row>
    <row r="75" spans="1:12" ht="63" x14ac:dyDescent="0.25">
      <c r="A75" s="110"/>
      <c r="B75" s="16" t="s">
        <v>459</v>
      </c>
      <c r="C75" s="64" t="s">
        <v>254</v>
      </c>
      <c r="D75" s="87"/>
      <c r="E75" s="45">
        <v>4</v>
      </c>
      <c r="F75" s="26">
        <f t="shared" si="5"/>
        <v>464</v>
      </c>
      <c r="G75" s="26"/>
      <c r="H75" s="26"/>
      <c r="I75" s="26">
        <v>464</v>
      </c>
      <c r="J75" s="26"/>
      <c r="K75" s="26"/>
      <c r="L75" s="47" t="s">
        <v>515</v>
      </c>
    </row>
    <row r="76" spans="1:12" ht="18.75" x14ac:dyDescent="0.25">
      <c r="A76" s="97"/>
      <c r="B76" s="16" t="s">
        <v>460</v>
      </c>
      <c r="C76" s="64" t="s">
        <v>254</v>
      </c>
      <c r="D76" s="87"/>
      <c r="E76" s="45">
        <v>4</v>
      </c>
      <c r="F76" s="26">
        <f t="shared" si="5"/>
        <v>42.9</v>
      </c>
      <c r="G76" s="26"/>
      <c r="H76" s="26"/>
      <c r="I76" s="26">
        <v>42.9</v>
      </c>
      <c r="J76" s="26"/>
      <c r="K76" s="26"/>
      <c r="L76" s="1" t="s">
        <v>461</v>
      </c>
    </row>
    <row r="77" spans="1:12" ht="63" x14ac:dyDescent="0.25">
      <c r="A77" s="68"/>
      <c r="B77" s="16" t="s">
        <v>555</v>
      </c>
      <c r="C77" s="67" t="s">
        <v>254</v>
      </c>
      <c r="D77" s="88"/>
      <c r="E77" s="67">
        <v>4</v>
      </c>
      <c r="F77" s="26">
        <f t="shared" si="5"/>
        <v>800</v>
      </c>
      <c r="G77" s="26"/>
      <c r="H77" s="26"/>
      <c r="I77" s="26"/>
      <c r="J77" s="26">
        <v>800</v>
      </c>
      <c r="K77" s="26"/>
      <c r="L77" s="1" t="s">
        <v>602</v>
      </c>
    </row>
    <row r="78" spans="1:12" s="9" customFormat="1" ht="15.75" x14ac:dyDescent="0.2">
      <c r="A78" s="37"/>
      <c r="B78" s="16" t="s">
        <v>108</v>
      </c>
      <c r="C78" s="37"/>
      <c r="D78" s="37"/>
      <c r="E78" s="37"/>
      <c r="F78" s="26">
        <f t="shared" ref="F78:K78" si="6">SUM(F60:F77)</f>
        <v>4013</v>
      </c>
      <c r="G78" s="26">
        <f t="shared" si="6"/>
        <v>0</v>
      </c>
      <c r="H78" s="26">
        <f t="shared" si="6"/>
        <v>1046.9000000000001</v>
      </c>
      <c r="I78" s="26">
        <f t="shared" si="6"/>
        <v>2166.1</v>
      </c>
      <c r="J78" s="26">
        <f t="shared" si="6"/>
        <v>800</v>
      </c>
      <c r="K78" s="26">
        <f t="shared" si="6"/>
        <v>0</v>
      </c>
      <c r="L78" s="2"/>
    </row>
    <row r="79" spans="1:12" ht="47.25" x14ac:dyDescent="0.25">
      <c r="A79" s="34">
        <v>57</v>
      </c>
      <c r="B79" s="14" t="s">
        <v>10</v>
      </c>
      <c r="C79" s="34" t="s">
        <v>541</v>
      </c>
      <c r="D79" s="85" t="s">
        <v>11</v>
      </c>
      <c r="E79" s="34">
        <v>5</v>
      </c>
      <c r="F79" s="35">
        <f>SUM(G79:K79)</f>
        <v>1728.8</v>
      </c>
      <c r="G79" s="35">
        <v>1728.8</v>
      </c>
      <c r="H79" s="35"/>
      <c r="I79" s="35"/>
      <c r="J79" s="35"/>
      <c r="K79" s="35"/>
      <c r="L79" s="2" t="s">
        <v>449</v>
      </c>
    </row>
    <row r="80" spans="1:12" ht="31.5" x14ac:dyDescent="0.25">
      <c r="A80" s="34">
        <v>58</v>
      </c>
      <c r="B80" s="14" t="s">
        <v>190</v>
      </c>
      <c r="C80" s="64" t="s">
        <v>254</v>
      </c>
      <c r="D80" s="86"/>
      <c r="E80" s="34">
        <v>5</v>
      </c>
      <c r="F80" s="35"/>
      <c r="G80" s="35"/>
      <c r="H80" s="35"/>
      <c r="I80" s="35"/>
      <c r="J80" s="35"/>
      <c r="K80" s="35"/>
      <c r="L80" s="1"/>
    </row>
    <row r="81" spans="1:13" ht="47.25" x14ac:dyDescent="0.25">
      <c r="A81" s="34">
        <v>59</v>
      </c>
      <c r="B81" s="14" t="s">
        <v>191</v>
      </c>
      <c r="C81" s="64" t="s">
        <v>254</v>
      </c>
      <c r="D81" s="86"/>
      <c r="E81" s="34">
        <v>5</v>
      </c>
      <c r="F81" s="35"/>
      <c r="G81" s="35"/>
      <c r="H81" s="35"/>
      <c r="I81" s="35"/>
      <c r="J81" s="35"/>
      <c r="K81" s="35"/>
      <c r="L81" s="1"/>
    </row>
    <row r="82" spans="1:13" ht="31.5" x14ac:dyDescent="0.25">
      <c r="A82" s="34">
        <v>60</v>
      </c>
      <c r="B82" s="15" t="s">
        <v>353</v>
      </c>
      <c r="C82" s="64" t="s">
        <v>254</v>
      </c>
      <c r="D82" s="86"/>
      <c r="E82" s="32">
        <v>5</v>
      </c>
      <c r="F82" s="36"/>
      <c r="G82" s="36"/>
      <c r="H82" s="36"/>
      <c r="I82" s="36"/>
      <c r="J82" s="36"/>
      <c r="K82" s="36"/>
      <c r="L82" s="1"/>
    </row>
    <row r="83" spans="1:13" ht="31.5" x14ac:dyDescent="0.25">
      <c r="A83" s="34">
        <v>61</v>
      </c>
      <c r="B83" s="14" t="s">
        <v>351</v>
      </c>
      <c r="C83" s="64" t="s">
        <v>254</v>
      </c>
      <c r="D83" s="86"/>
      <c r="E83" s="34">
        <v>5</v>
      </c>
      <c r="F83" s="35"/>
      <c r="G83" s="35"/>
      <c r="H83" s="35"/>
      <c r="I83" s="35"/>
      <c r="J83" s="35"/>
      <c r="K83" s="35"/>
      <c r="L83" s="1"/>
    </row>
    <row r="84" spans="1:13" ht="31.5" x14ac:dyDescent="0.25">
      <c r="A84" s="34">
        <v>62</v>
      </c>
      <c r="B84" s="14" t="s">
        <v>352</v>
      </c>
      <c r="C84" s="64" t="s">
        <v>254</v>
      </c>
      <c r="D84" s="86"/>
      <c r="E84" s="34">
        <v>5</v>
      </c>
      <c r="F84" s="35"/>
      <c r="G84" s="35"/>
      <c r="H84" s="35"/>
      <c r="I84" s="35"/>
      <c r="J84" s="35"/>
      <c r="K84" s="35"/>
      <c r="L84" s="1"/>
    </row>
    <row r="85" spans="1:13" ht="31.5" x14ac:dyDescent="0.25">
      <c r="A85" s="34">
        <v>63</v>
      </c>
      <c r="B85" s="15" t="s">
        <v>354</v>
      </c>
      <c r="C85" s="64" t="s">
        <v>254</v>
      </c>
      <c r="D85" s="86"/>
      <c r="E85" s="32">
        <v>5</v>
      </c>
      <c r="F85" s="36"/>
      <c r="G85" s="36"/>
      <c r="H85" s="36"/>
      <c r="I85" s="36"/>
      <c r="J85" s="36"/>
      <c r="K85" s="36"/>
      <c r="L85" s="1"/>
    </row>
    <row r="86" spans="1:13" ht="31.5" x14ac:dyDescent="0.25">
      <c r="A86" s="34">
        <v>64</v>
      </c>
      <c r="B86" s="15" t="s">
        <v>355</v>
      </c>
      <c r="C86" s="64" t="s">
        <v>254</v>
      </c>
      <c r="D86" s="86"/>
      <c r="E86" s="32">
        <v>5</v>
      </c>
      <c r="F86" s="36"/>
      <c r="G86" s="36"/>
      <c r="H86" s="36"/>
      <c r="I86" s="36"/>
      <c r="J86" s="36"/>
      <c r="K86" s="36"/>
      <c r="L86" s="1"/>
    </row>
    <row r="87" spans="1:13" ht="31.5" x14ac:dyDescent="0.25">
      <c r="A87" s="34">
        <v>65</v>
      </c>
      <c r="B87" s="15" t="s">
        <v>356</v>
      </c>
      <c r="C87" s="64" t="s">
        <v>254</v>
      </c>
      <c r="D87" s="86"/>
      <c r="E87" s="32">
        <v>5</v>
      </c>
      <c r="F87" s="36"/>
      <c r="G87" s="36"/>
      <c r="H87" s="36"/>
      <c r="I87" s="36"/>
      <c r="J87" s="36"/>
      <c r="K87" s="36"/>
      <c r="L87" s="1"/>
    </row>
    <row r="88" spans="1:13" ht="47.25" x14ac:dyDescent="0.25">
      <c r="A88" s="34">
        <v>66</v>
      </c>
      <c r="B88" s="15" t="s">
        <v>12</v>
      </c>
      <c r="C88" s="64" t="s">
        <v>254</v>
      </c>
      <c r="D88" s="86"/>
      <c r="E88" s="32">
        <v>5</v>
      </c>
      <c r="F88" s="36"/>
      <c r="G88" s="36"/>
      <c r="H88" s="36"/>
      <c r="I88" s="36"/>
      <c r="J88" s="36"/>
      <c r="K88" s="36"/>
      <c r="L88" s="2" t="s">
        <v>293</v>
      </c>
    </row>
    <row r="89" spans="1:13" ht="31.5" x14ac:dyDescent="0.25">
      <c r="A89" s="34">
        <v>67</v>
      </c>
      <c r="B89" s="15" t="s">
        <v>331</v>
      </c>
      <c r="C89" s="64" t="s">
        <v>254</v>
      </c>
      <c r="D89" s="86"/>
      <c r="E89" s="32">
        <v>5</v>
      </c>
      <c r="F89" s="36"/>
      <c r="G89" s="36"/>
      <c r="H89" s="36"/>
      <c r="I89" s="36"/>
      <c r="J89" s="36"/>
      <c r="K89" s="36"/>
      <c r="L89" s="1"/>
    </row>
    <row r="90" spans="1:13" ht="31.5" x14ac:dyDescent="0.25">
      <c r="A90" s="34">
        <v>68</v>
      </c>
      <c r="B90" s="15" t="s">
        <v>332</v>
      </c>
      <c r="C90" s="64" t="s">
        <v>254</v>
      </c>
      <c r="D90" s="86"/>
      <c r="E90" s="32">
        <v>5</v>
      </c>
      <c r="F90" s="36"/>
      <c r="G90" s="36"/>
      <c r="H90" s="36"/>
      <c r="I90" s="36"/>
      <c r="J90" s="36"/>
      <c r="K90" s="36"/>
      <c r="L90" s="1"/>
    </row>
    <row r="91" spans="1:13" ht="31.5" x14ac:dyDescent="0.25">
      <c r="A91" s="34">
        <v>69</v>
      </c>
      <c r="B91" s="14" t="s">
        <v>333</v>
      </c>
      <c r="C91" s="64" t="s">
        <v>254</v>
      </c>
      <c r="D91" s="86"/>
      <c r="E91" s="34">
        <v>5</v>
      </c>
      <c r="F91" s="35"/>
      <c r="G91" s="35"/>
      <c r="H91" s="35"/>
      <c r="I91" s="35"/>
      <c r="J91" s="35"/>
      <c r="K91" s="35"/>
      <c r="L91" s="1"/>
    </row>
    <row r="92" spans="1:13" ht="47.25" x14ac:dyDescent="0.25">
      <c r="A92" s="34">
        <v>70</v>
      </c>
      <c r="B92" s="15" t="s">
        <v>192</v>
      </c>
      <c r="C92" s="64" t="s">
        <v>254</v>
      </c>
      <c r="D92" s="86"/>
      <c r="E92" s="32">
        <v>5</v>
      </c>
      <c r="F92" s="36"/>
      <c r="G92" s="36"/>
      <c r="H92" s="36"/>
      <c r="I92" s="36"/>
      <c r="J92" s="36"/>
      <c r="K92" s="36"/>
      <c r="L92" s="1"/>
    </row>
    <row r="93" spans="1:13" ht="196.5" customHeight="1" x14ac:dyDescent="0.25">
      <c r="A93" s="34">
        <v>71</v>
      </c>
      <c r="B93" s="15" t="s">
        <v>13</v>
      </c>
      <c r="C93" s="32" t="s">
        <v>270</v>
      </c>
      <c r="D93" s="86"/>
      <c r="E93" s="32">
        <v>5</v>
      </c>
      <c r="F93" s="36">
        <f>SUM(G93:K93)</f>
        <v>865.5</v>
      </c>
      <c r="G93" s="36"/>
      <c r="H93" s="36">
        <v>865.5</v>
      </c>
      <c r="I93" s="36"/>
      <c r="J93" s="36"/>
      <c r="K93" s="36"/>
      <c r="L93" s="1" t="s">
        <v>526</v>
      </c>
      <c r="M93" s="5" t="s">
        <v>366</v>
      </c>
    </row>
    <row r="94" spans="1:13" ht="126" x14ac:dyDescent="0.25">
      <c r="A94" s="34">
        <v>72</v>
      </c>
      <c r="B94" s="14" t="s">
        <v>14</v>
      </c>
      <c r="C94" s="34" t="s">
        <v>370</v>
      </c>
      <c r="D94" s="86"/>
      <c r="E94" s="34">
        <v>5</v>
      </c>
      <c r="F94" s="35"/>
      <c r="G94" s="35"/>
      <c r="H94" s="35"/>
      <c r="I94" s="35"/>
      <c r="J94" s="35"/>
      <c r="K94" s="35"/>
      <c r="L94" s="1" t="s">
        <v>298</v>
      </c>
    </row>
    <row r="95" spans="1:13" ht="106.5" x14ac:dyDescent="0.25">
      <c r="A95" s="34">
        <v>73</v>
      </c>
      <c r="B95" s="14" t="s">
        <v>15</v>
      </c>
      <c r="C95" s="34" t="s">
        <v>371</v>
      </c>
      <c r="D95" s="86"/>
      <c r="E95" s="34">
        <v>5</v>
      </c>
      <c r="F95" s="35">
        <f>SUM(G95:K95)</f>
        <v>2175.1999999999998</v>
      </c>
      <c r="G95" s="35">
        <v>362.4</v>
      </c>
      <c r="H95" s="35">
        <v>381.4</v>
      </c>
      <c r="I95" s="35">
        <v>479.2</v>
      </c>
      <c r="J95" s="35">
        <v>469.3</v>
      </c>
      <c r="K95" s="35">
        <v>482.9</v>
      </c>
      <c r="L95" s="1" t="s">
        <v>588</v>
      </c>
    </row>
    <row r="96" spans="1:13" ht="78.75" x14ac:dyDescent="0.25">
      <c r="A96" s="34">
        <v>74</v>
      </c>
      <c r="B96" s="14" t="s">
        <v>119</v>
      </c>
      <c r="C96" s="34" t="s">
        <v>373</v>
      </c>
      <c r="D96" s="86"/>
      <c r="E96" s="34">
        <v>5</v>
      </c>
      <c r="F96" s="35"/>
      <c r="G96" s="35"/>
      <c r="H96" s="35"/>
      <c r="I96" s="35"/>
      <c r="J96" s="35"/>
      <c r="K96" s="35"/>
      <c r="L96" s="1" t="s">
        <v>372</v>
      </c>
    </row>
    <row r="97" spans="1:13" ht="31.5" x14ac:dyDescent="0.25">
      <c r="A97" s="34">
        <v>75</v>
      </c>
      <c r="B97" s="14" t="s">
        <v>16</v>
      </c>
      <c r="C97" s="34" t="s">
        <v>370</v>
      </c>
      <c r="D97" s="86"/>
      <c r="E97" s="34">
        <v>5</v>
      </c>
      <c r="F97" s="35"/>
      <c r="G97" s="35"/>
      <c r="H97" s="35"/>
      <c r="I97" s="35"/>
      <c r="J97" s="35"/>
      <c r="K97" s="35"/>
      <c r="L97" s="1" t="s">
        <v>102</v>
      </c>
    </row>
    <row r="98" spans="1:13" ht="138" x14ac:dyDescent="0.25">
      <c r="A98" s="34">
        <v>76</v>
      </c>
      <c r="B98" s="14" t="s">
        <v>17</v>
      </c>
      <c r="C98" s="34" t="s">
        <v>517</v>
      </c>
      <c r="D98" s="86"/>
      <c r="E98" s="34">
        <v>5</v>
      </c>
      <c r="F98" s="35">
        <f>SUM(G98:K98)</f>
        <v>1045.4000000000001</v>
      </c>
      <c r="G98" s="35">
        <v>290</v>
      </c>
      <c r="H98" s="35">
        <v>151.5</v>
      </c>
      <c r="I98" s="35">
        <v>225.6</v>
      </c>
      <c r="J98" s="35">
        <v>186.4</v>
      </c>
      <c r="K98" s="35">
        <v>191.9</v>
      </c>
      <c r="L98" s="1" t="s">
        <v>586</v>
      </c>
    </row>
    <row r="99" spans="1:13" ht="31.5" x14ac:dyDescent="0.25">
      <c r="A99" s="34">
        <v>77</v>
      </c>
      <c r="B99" s="14" t="s">
        <v>18</v>
      </c>
      <c r="C99" s="56" t="s">
        <v>517</v>
      </c>
      <c r="D99" s="86"/>
      <c r="E99" s="34">
        <v>5</v>
      </c>
      <c r="F99" s="35">
        <f>SUM(G99:K99)</f>
        <v>0</v>
      </c>
      <c r="G99" s="35">
        <v>0</v>
      </c>
      <c r="H99" s="35">
        <v>0</v>
      </c>
      <c r="I99" s="35"/>
      <c r="J99" s="35"/>
      <c r="K99" s="35"/>
      <c r="L99" s="2" t="s">
        <v>448</v>
      </c>
    </row>
    <row r="100" spans="1:13" ht="84.75" x14ac:dyDescent="0.25">
      <c r="A100" s="34">
        <v>78</v>
      </c>
      <c r="B100" s="14" t="s">
        <v>19</v>
      </c>
      <c r="C100" s="56" t="s">
        <v>517</v>
      </c>
      <c r="D100" s="86"/>
      <c r="E100" s="34">
        <v>5</v>
      </c>
      <c r="F100" s="35">
        <f>SUM(G100:K100)</f>
        <v>400</v>
      </c>
      <c r="G100" s="35">
        <v>100</v>
      </c>
      <c r="H100" s="35">
        <v>300</v>
      </c>
      <c r="I100" s="35"/>
      <c r="J100" s="35"/>
      <c r="K100" s="35"/>
      <c r="L100" s="1" t="s">
        <v>421</v>
      </c>
    </row>
    <row r="101" spans="1:13" ht="47.25" x14ac:dyDescent="0.25">
      <c r="A101" s="34">
        <v>79</v>
      </c>
      <c r="B101" s="14" t="s">
        <v>20</v>
      </c>
      <c r="C101" s="56" t="s">
        <v>517</v>
      </c>
      <c r="D101" s="86"/>
      <c r="E101" s="34">
        <v>5</v>
      </c>
      <c r="F101" s="35">
        <f>SUM(G101:K101)</f>
        <v>153.1</v>
      </c>
      <c r="G101" s="35"/>
      <c r="H101" s="35">
        <v>153.1</v>
      </c>
      <c r="I101" s="35"/>
      <c r="J101" s="35"/>
      <c r="K101" s="35"/>
      <c r="L101" s="1" t="s">
        <v>395</v>
      </c>
    </row>
    <row r="102" spans="1:13" ht="47.25" x14ac:dyDescent="0.25">
      <c r="A102" s="34">
        <v>80</v>
      </c>
      <c r="B102" s="14" t="s">
        <v>21</v>
      </c>
      <c r="C102" s="56" t="s">
        <v>517</v>
      </c>
      <c r="D102" s="86"/>
      <c r="E102" s="34">
        <v>5</v>
      </c>
      <c r="F102" s="35">
        <f>SUM(G102:K102)</f>
        <v>15</v>
      </c>
      <c r="G102" s="35"/>
      <c r="H102" s="35">
        <v>15</v>
      </c>
      <c r="I102" s="35"/>
      <c r="J102" s="35"/>
      <c r="K102" s="35"/>
      <c r="L102" s="1" t="s">
        <v>396</v>
      </c>
    </row>
    <row r="103" spans="1:13" ht="173.25" x14ac:dyDescent="0.25">
      <c r="A103" s="34">
        <v>81</v>
      </c>
      <c r="B103" s="14" t="s">
        <v>22</v>
      </c>
      <c r="C103" s="34" t="s">
        <v>270</v>
      </c>
      <c r="D103" s="86"/>
      <c r="E103" s="34">
        <v>5</v>
      </c>
      <c r="F103" s="35"/>
      <c r="G103" s="35"/>
      <c r="H103" s="35"/>
      <c r="I103" s="35"/>
      <c r="J103" s="35"/>
      <c r="K103" s="35"/>
      <c r="L103" s="1" t="s">
        <v>522</v>
      </c>
      <c r="M103" s="39" t="s">
        <v>366</v>
      </c>
    </row>
    <row r="104" spans="1:13" ht="47.25" x14ac:dyDescent="0.25">
      <c r="A104" s="34">
        <v>82</v>
      </c>
      <c r="B104" s="14" t="s">
        <v>23</v>
      </c>
      <c r="C104" s="34" t="s">
        <v>518</v>
      </c>
      <c r="D104" s="86"/>
      <c r="E104" s="34">
        <v>5</v>
      </c>
      <c r="F104" s="35">
        <f>SUM(G104:K104)</f>
        <v>123.1</v>
      </c>
      <c r="G104" s="35"/>
      <c r="H104" s="35">
        <v>123.1</v>
      </c>
      <c r="I104" s="35"/>
      <c r="J104" s="35"/>
      <c r="K104" s="35"/>
      <c r="L104" s="1" t="s">
        <v>397</v>
      </c>
    </row>
    <row r="105" spans="1:13" ht="125.25" customHeight="1" x14ac:dyDescent="0.25">
      <c r="A105" s="34">
        <v>83</v>
      </c>
      <c r="B105" s="14" t="s">
        <v>24</v>
      </c>
      <c r="C105" s="56" t="s">
        <v>517</v>
      </c>
      <c r="D105" s="86"/>
      <c r="E105" s="34">
        <v>5</v>
      </c>
      <c r="F105" s="35">
        <f>SUM(G105:K105)</f>
        <v>1000.8</v>
      </c>
      <c r="G105" s="35">
        <v>297.89999999999998</v>
      </c>
      <c r="H105" s="35">
        <v>151.5</v>
      </c>
      <c r="I105" s="35">
        <v>173.1</v>
      </c>
      <c r="J105" s="35">
        <v>186.5</v>
      </c>
      <c r="K105" s="35">
        <v>191.8</v>
      </c>
      <c r="L105" s="1" t="s">
        <v>587</v>
      </c>
    </row>
    <row r="106" spans="1:13" ht="31.5" x14ac:dyDescent="0.25">
      <c r="A106" s="34">
        <v>84</v>
      </c>
      <c r="B106" s="14" t="s">
        <v>25</v>
      </c>
      <c r="C106" s="56" t="s">
        <v>517</v>
      </c>
      <c r="D106" s="86"/>
      <c r="E106" s="34">
        <v>5</v>
      </c>
      <c r="F106" s="35">
        <f t="shared" ref="F106:F108" si="7">SUM(G106:K106)</f>
        <v>0</v>
      </c>
      <c r="G106" s="35"/>
      <c r="H106" s="35">
        <v>0</v>
      </c>
      <c r="I106" s="35"/>
      <c r="J106" s="35"/>
      <c r="K106" s="35"/>
      <c r="L106" s="1"/>
    </row>
    <row r="107" spans="1:13" ht="15.75" x14ac:dyDescent="0.25">
      <c r="A107" s="34">
        <v>85</v>
      </c>
      <c r="B107" s="14" t="s">
        <v>26</v>
      </c>
      <c r="C107" s="56" t="s">
        <v>517</v>
      </c>
      <c r="D107" s="86"/>
      <c r="E107" s="34">
        <v>5</v>
      </c>
      <c r="F107" s="35">
        <f t="shared" si="7"/>
        <v>100</v>
      </c>
      <c r="G107" s="35">
        <v>100</v>
      </c>
      <c r="H107" s="35"/>
      <c r="I107" s="35"/>
      <c r="J107" s="35"/>
      <c r="K107" s="35"/>
      <c r="L107" s="2" t="s">
        <v>256</v>
      </c>
    </row>
    <row r="108" spans="1:13" ht="15.75" x14ac:dyDescent="0.25">
      <c r="A108" s="34">
        <v>86</v>
      </c>
      <c r="B108" s="14" t="s">
        <v>27</v>
      </c>
      <c r="C108" s="56" t="s">
        <v>517</v>
      </c>
      <c r="D108" s="86"/>
      <c r="E108" s="34">
        <v>5</v>
      </c>
      <c r="F108" s="35">
        <f t="shared" si="7"/>
        <v>10</v>
      </c>
      <c r="G108" s="35">
        <v>10</v>
      </c>
      <c r="H108" s="35"/>
      <c r="I108" s="35"/>
      <c r="J108" s="35"/>
      <c r="K108" s="35"/>
      <c r="L108" s="2" t="s">
        <v>256</v>
      </c>
    </row>
    <row r="109" spans="1:13" ht="126" x14ac:dyDescent="0.25">
      <c r="A109" s="34">
        <v>87</v>
      </c>
      <c r="B109" s="14" t="s">
        <v>193</v>
      </c>
      <c r="C109" s="34" t="s">
        <v>270</v>
      </c>
      <c r="D109" s="86"/>
      <c r="E109" s="34">
        <v>5</v>
      </c>
      <c r="F109" s="35">
        <f>SUM(G109:K109)</f>
        <v>536.5</v>
      </c>
      <c r="G109" s="35"/>
      <c r="H109" s="35">
        <v>536.5</v>
      </c>
      <c r="I109" s="35"/>
      <c r="J109" s="35"/>
      <c r="K109" s="35"/>
      <c r="L109" s="1" t="s">
        <v>527</v>
      </c>
      <c r="M109" s="5" t="s">
        <v>366</v>
      </c>
    </row>
    <row r="110" spans="1:13" ht="31.5" x14ac:dyDescent="0.25">
      <c r="A110" s="34">
        <v>88</v>
      </c>
      <c r="B110" s="14" t="s">
        <v>28</v>
      </c>
      <c r="C110" s="56" t="s">
        <v>517</v>
      </c>
      <c r="D110" s="86"/>
      <c r="E110" s="34">
        <v>5</v>
      </c>
      <c r="F110" s="35">
        <f t="shared" ref="F110:F112" si="8">SUM(G110:K110)</f>
        <v>0</v>
      </c>
      <c r="G110" s="35"/>
      <c r="H110" s="35"/>
      <c r="I110" s="35"/>
      <c r="J110" s="35"/>
      <c r="K110" s="35"/>
      <c r="L110" s="1" t="s">
        <v>398</v>
      </c>
    </row>
    <row r="111" spans="1:13" ht="114" customHeight="1" x14ac:dyDescent="0.25">
      <c r="A111" s="34">
        <v>89</v>
      </c>
      <c r="B111" s="14" t="s">
        <v>29</v>
      </c>
      <c r="C111" s="34" t="s">
        <v>323</v>
      </c>
      <c r="D111" s="86"/>
      <c r="E111" s="34">
        <v>5</v>
      </c>
      <c r="F111" s="35">
        <f t="shared" si="8"/>
        <v>0</v>
      </c>
      <c r="G111" s="35"/>
      <c r="H111" s="35"/>
      <c r="I111" s="35"/>
      <c r="J111" s="35"/>
      <c r="K111" s="35"/>
      <c r="L111" s="1" t="s">
        <v>257</v>
      </c>
    </row>
    <row r="112" spans="1:13" ht="69.75" x14ac:dyDescent="0.25">
      <c r="A112" s="34">
        <v>90</v>
      </c>
      <c r="B112" s="14" t="s">
        <v>30</v>
      </c>
      <c r="C112" s="34" t="s">
        <v>270</v>
      </c>
      <c r="D112" s="86"/>
      <c r="E112" s="34">
        <v>5</v>
      </c>
      <c r="F112" s="35">
        <f t="shared" si="8"/>
        <v>0</v>
      </c>
      <c r="G112" s="35"/>
      <c r="H112" s="35"/>
      <c r="I112" s="35"/>
      <c r="J112" s="35"/>
      <c r="K112" s="35"/>
      <c r="L112" s="1" t="s">
        <v>528</v>
      </c>
      <c r="M112" s="43" t="s">
        <v>284</v>
      </c>
    </row>
    <row r="113" spans="1:13" ht="81.75" x14ac:dyDescent="0.25">
      <c r="A113" s="34">
        <v>91</v>
      </c>
      <c r="B113" s="14" t="s">
        <v>334</v>
      </c>
      <c r="C113" s="64" t="s">
        <v>254</v>
      </c>
      <c r="D113" s="86"/>
      <c r="E113" s="45">
        <v>5</v>
      </c>
      <c r="F113" s="35">
        <f t="shared" ref="F113:F118" si="9">SUM(G113:K113)</f>
        <v>847</v>
      </c>
      <c r="G113" s="35"/>
      <c r="H113" s="35"/>
      <c r="I113" s="35"/>
      <c r="J113" s="84">
        <v>847</v>
      </c>
      <c r="K113" s="35"/>
      <c r="L113" s="47" t="s">
        <v>620</v>
      </c>
      <c r="M113" s="21"/>
    </row>
    <row r="114" spans="1:13" ht="18.75" x14ac:dyDescent="0.25">
      <c r="A114" s="44" t="s">
        <v>462</v>
      </c>
      <c r="B114" s="16" t="s">
        <v>463</v>
      </c>
      <c r="C114" s="64" t="s">
        <v>254</v>
      </c>
      <c r="D114" s="86"/>
      <c r="E114" s="45">
        <v>5</v>
      </c>
      <c r="F114" s="26">
        <f t="shared" si="9"/>
        <v>0</v>
      </c>
      <c r="G114" s="26"/>
      <c r="H114" s="26"/>
      <c r="I114" s="26"/>
      <c r="J114" s="26"/>
      <c r="K114" s="26"/>
      <c r="L114" s="47" t="s">
        <v>480</v>
      </c>
      <c r="M114" s="21"/>
    </row>
    <row r="115" spans="1:13" ht="34.5" x14ac:dyDescent="0.25">
      <c r="A115" s="74" t="s">
        <v>563</v>
      </c>
      <c r="B115" s="16" t="s">
        <v>547</v>
      </c>
      <c r="C115" s="65" t="s">
        <v>517</v>
      </c>
      <c r="D115" s="86"/>
      <c r="E115" s="65">
        <v>5</v>
      </c>
      <c r="F115" s="26">
        <f t="shared" si="9"/>
        <v>100</v>
      </c>
      <c r="G115" s="66"/>
      <c r="H115" s="66"/>
      <c r="I115" s="66"/>
      <c r="J115" s="26">
        <v>100</v>
      </c>
      <c r="K115" s="66"/>
      <c r="L115" s="47" t="s">
        <v>603</v>
      </c>
      <c r="M115" s="21"/>
    </row>
    <row r="116" spans="1:13" ht="34.5" x14ac:dyDescent="0.25">
      <c r="A116" s="74" t="s">
        <v>564</v>
      </c>
      <c r="B116" s="16" t="s">
        <v>552</v>
      </c>
      <c r="C116" s="67" t="s">
        <v>254</v>
      </c>
      <c r="D116" s="86"/>
      <c r="E116" s="67">
        <v>5</v>
      </c>
      <c r="F116" s="26">
        <f t="shared" si="9"/>
        <v>128</v>
      </c>
      <c r="G116" s="69"/>
      <c r="H116" s="69"/>
      <c r="I116" s="69"/>
      <c r="J116" s="26">
        <v>128</v>
      </c>
      <c r="K116" s="69"/>
      <c r="L116" s="47" t="s">
        <v>604</v>
      </c>
      <c r="M116" s="21"/>
    </row>
    <row r="117" spans="1:13" ht="47.25" x14ac:dyDescent="0.25">
      <c r="A117" s="74" t="s">
        <v>565</v>
      </c>
      <c r="B117" s="16" t="s">
        <v>551</v>
      </c>
      <c r="C117" s="67" t="s">
        <v>254</v>
      </c>
      <c r="D117" s="86"/>
      <c r="E117" s="67">
        <v>5</v>
      </c>
      <c r="F117" s="26">
        <f t="shared" si="9"/>
        <v>300</v>
      </c>
      <c r="G117" s="69"/>
      <c r="H117" s="69"/>
      <c r="I117" s="69"/>
      <c r="J117" s="26">
        <v>300</v>
      </c>
      <c r="K117" s="69"/>
      <c r="L117" s="47" t="s">
        <v>604</v>
      </c>
      <c r="M117" s="21"/>
    </row>
    <row r="118" spans="1:13" ht="45" x14ac:dyDescent="0.25">
      <c r="A118" s="74"/>
      <c r="B118" s="16" t="s">
        <v>566</v>
      </c>
      <c r="C118" s="81" t="s">
        <v>254</v>
      </c>
      <c r="D118" s="92"/>
      <c r="E118" s="77">
        <v>5</v>
      </c>
      <c r="F118" s="26">
        <f t="shared" si="9"/>
        <v>306.60000000000002</v>
      </c>
      <c r="G118" s="79"/>
      <c r="H118" s="79"/>
      <c r="I118" s="79"/>
      <c r="J118" s="26">
        <v>306.60000000000002</v>
      </c>
      <c r="K118" s="79"/>
      <c r="L118" s="47" t="s">
        <v>605</v>
      </c>
      <c r="M118" s="60" t="s">
        <v>569</v>
      </c>
    </row>
    <row r="119" spans="1:13" s="9" customFormat="1" ht="15.75" x14ac:dyDescent="0.2">
      <c r="A119" s="37"/>
      <c r="B119" s="16" t="s">
        <v>108</v>
      </c>
      <c r="C119" s="37"/>
      <c r="D119" s="37"/>
      <c r="E119" s="37"/>
      <c r="F119" s="26">
        <f t="shared" ref="F119:K119" si="10">SUM(F79:F118)</f>
        <v>9835.0000000000018</v>
      </c>
      <c r="G119" s="26">
        <f t="shared" si="10"/>
        <v>2889.1</v>
      </c>
      <c r="H119" s="26">
        <f t="shared" si="10"/>
        <v>2677.6</v>
      </c>
      <c r="I119" s="26">
        <f t="shared" si="10"/>
        <v>877.9</v>
      </c>
      <c r="J119" s="26">
        <f t="shared" si="10"/>
        <v>2523.7999999999997</v>
      </c>
      <c r="K119" s="26">
        <f t="shared" si="10"/>
        <v>866.59999999999991</v>
      </c>
      <c r="L119" s="2"/>
    </row>
    <row r="120" spans="1:13" ht="81.75" x14ac:dyDescent="0.25">
      <c r="A120" s="34">
        <v>92</v>
      </c>
      <c r="B120" s="14" t="s">
        <v>379</v>
      </c>
      <c r="C120" s="34" t="s">
        <v>262</v>
      </c>
      <c r="D120" s="85" t="s">
        <v>31</v>
      </c>
      <c r="E120" s="34">
        <v>6</v>
      </c>
      <c r="F120" s="35">
        <f>SUM(G120:K120)</f>
        <v>0</v>
      </c>
      <c r="G120" s="35"/>
      <c r="H120" s="35"/>
      <c r="I120" s="35"/>
      <c r="J120" s="35"/>
      <c r="K120" s="35"/>
      <c r="L120" s="1" t="s">
        <v>422</v>
      </c>
    </row>
    <row r="121" spans="1:13" ht="63" x14ac:dyDescent="0.25">
      <c r="A121" s="34">
        <v>93</v>
      </c>
      <c r="B121" s="14" t="s">
        <v>32</v>
      </c>
      <c r="C121" s="34" t="s">
        <v>262</v>
      </c>
      <c r="D121" s="86"/>
      <c r="E121" s="34">
        <v>6</v>
      </c>
      <c r="F121" s="35">
        <f>SUM(G121:K121)</f>
        <v>0</v>
      </c>
      <c r="G121" s="35"/>
      <c r="H121" s="35"/>
      <c r="I121" s="35"/>
      <c r="J121" s="35"/>
      <c r="K121" s="35"/>
      <c r="L121" s="1" t="s">
        <v>399</v>
      </c>
    </row>
    <row r="122" spans="1:13" ht="191.25" x14ac:dyDescent="0.25">
      <c r="A122" s="34">
        <v>94</v>
      </c>
      <c r="B122" s="14" t="s">
        <v>33</v>
      </c>
      <c r="C122" s="34" t="s">
        <v>262</v>
      </c>
      <c r="D122" s="86"/>
      <c r="E122" s="34">
        <v>6</v>
      </c>
      <c r="F122" s="35">
        <f>SUM(G122:K122)</f>
        <v>2057.4</v>
      </c>
      <c r="G122" s="35"/>
      <c r="H122" s="35">
        <v>410</v>
      </c>
      <c r="I122" s="35">
        <v>597.4</v>
      </c>
      <c r="J122" s="35">
        <v>500</v>
      </c>
      <c r="K122" s="35">
        <v>550</v>
      </c>
      <c r="L122" s="1" t="s">
        <v>591</v>
      </c>
    </row>
    <row r="123" spans="1:13" ht="78.75" x14ac:dyDescent="0.25">
      <c r="A123" s="34">
        <v>95</v>
      </c>
      <c r="B123" s="14" t="s">
        <v>194</v>
      </c>
      <c r="C123" s="64" t="s">
        <v>254</v>
      </c>
      <c r="D123" s="86"/>
      <c r="E123" s="34">
        <v>6</v>
      </c>
      <c r="F123" s="35"/>
      <c r="G123" s="35"/>
      <c r="H123" s="35"/>
      <c r="I123" s="35"/>
      <c r="J123" s="35"/>
      <c r="K123" s="35"/>
      <c r="L123" s="1"/>
    </row>
    <row r="124" spans="1:13" ht="153.75" x14ac:dyDescent="0.25">
      <c r="A124" s="34">
        <v>96</v>
      </c>
      <c r="B124" s="14" t="s">
        <v>359</v>
      </c>
      <c r="C124" s="34" t="s">
        <v>262</v>
      </c>
      <c r="D124" s="86"/>
      <c r="E124" s="34">
        <v>6</v>
      </c>
      <c r="F124" s="35">
        <f>SUM(G124:K124)</f>
        <v>1290.5999999999999</v>
      </c>
      <c r="G124" s="35"/>
      <c r="H124" s="35">
        <v>300.60000000000002</v>
      </c>
      <c r="I124" s="35">
        <v>320</v>
      </c>
      <c r="J124" s="35">
        <v>320</v>
      </c>
      <c r="K124" s="35">
        <v>350</v>
      </c>
      <c r="L124" s="1" t="s">
        <v>592</v>
      </c>
    </row>
    <row r="125" spans="1:13" ht="47.25" x14ac:dyDescent="0.25">
      <c r="A125" s="34">
        <v>97</v>
      </c>
      <c r="B125" s="14" t="s">
        <v>252</v>
      </c>
      <c r="C125" s="34" t="s">
        <v>270</v>
      </c>
      <c r="D125" s="86"/>
      <c r="E125" s="34">
        <v>6</v>
      </c>
      <c r="F125" s="35">
        <f>G125+H125+I125+J125+K125</f>
        <v>2320.9</v>
      </c>
      <c r="G125" s="35"/>
      <c r="H125" s="35">
        <v>2320.9</v>
      </c>
      <c r="I125" s="35"/>
      <c r="J125" s="35"/>
      <c r="K125" s="35"/>
      <c r="L125" s="1" t="s">
        <v>253</v>
      </c>
    </row>
    <row r="126" spans="1:13" ht="47.25" x14ac:dyDescent="0.25">
      <c r="A126" s="34">
        <v>98</v>
      </c>
      <c r="B126" s="14" t="s">
        <v>120</v>
      </c>
      <c r="C126" s="34" t="s">
        <v>262</v>
      </c>
      <c r="D126" s="86"/>
      <c r="E126" s="34">
        <v>6</v>
      </c>
      <c r="F126" s="35"/>
      <c r="G126" s="35"/>
      <c r="H126" s="35"/>
      <c r="I126" s="35"/>
      <c r="J126" s="35"/>
      <c r="K126" s="35"/>
      <c r="L126" s="1" t="s">
        <v>400</v>
      </c>
    </row>
    <row r="127" spans="1:13" ht="204.75" x14ac:dyDescent="0.25">
      <c r="A127" s="34">
        <v>99</v>
      </c>
      <c r="B127" s="14" t="s">
        <v>380</v>
      </c>
      <c r="C127" s="34" t="s">
        <v>270</v>
      </c>
      <c r="D127" s="86"/>
      <c r="E127" s="34">
        <v>6</v>
      </c>
      <c r="F127" s="35"/>
      <c r="G127" s="35"/>
      <c r="H127" s="35"/>
      <c r="I127" s="35"/>
      <c r="J127" s="35"/>
      <c r="K127" s="35"/>
      <c r="L127" s="1" t="s">
        <v>314</v>
      </c>
      <c r="M127" s="21" t="s">
        <v>284</v>
      </c>
    </row>
    <row r="128" spans="1:13" ht="47.25" x14ac:dyDescent="0.25">
      <c r="A128" s="34">
        <v>100</v>
      </c>
      <c r="B128" s="14" t="s">
        <v>121</v>
      </c>
      <c r="C128" s="34" t="s">
        <v>262</v>
      </c>
      <c r="D128" s="86"/>
      <c r="E128" s="34">
        <v>6</v>
      </c>
      <c r="F128" s="35"/>
      <c r="G128" s="35"/>
      <c r="H128" s="35"/>
      <c r="I128" s="35"/>
      <c r="J128" s="35"/>
      <c r="K128" s="35"/>
      <c r="L128" s="1" t="s">
        <v>401</v>
      </c>
    </row>
    <row r="129" spans="1:13" ht="31.5" x14ac:dyDescent="0.25">
      <c r="A129" s="34">
        <v>101</v>
      </c>
      <c r="B129" s="14" t="s">
        <v>122</v>
      </c>
      <c r="C129" s="34" t="s">
        <v>323</v>
      </c>
      <c r="D129" s="86"/>
      <c r="E129" s="34">
        <v>6</v>
      </c>
      <c r="F129" s="35"/>
      <c r="G129" s="35"/>
      <c r="H129" s="35"/>
      <c r="I129" s="35"/>
      <c r="J129" s="35"/>
      <c r="K129" s="35"/>
      <c r="L129" s="1" t="s">
        <v>263</v>
      </c>
    </row>
    <row r="130" spans="1:13" ht="15.75" x14ac:dyDescent="0.25">
      <c r="A130" s="34">
        <v>102</v>
      </c>
      <c r="B130" s="14" t="s">
        <v>195</v>
      </c>
      <c r="C130" s="64" t="s">
        <v>254</v>
      </c>
      <c r="D130" s="86"/>
      <c r="E130" s="34">
        <v>6</v>
      </c>
      <c r="F130" s="35"/>
      <c r="G130" s="35"/>
      <c r="H130" s="35"/>
      <c r="I130" s="35"/>
      <c r="J130" s="35"/>
      <c r="K130" s="35"/>
      <c r="L130" s="1"/>
    </row>
    <row r="131" spans="1:13" ht="31.5" x14ac:dyDescent="0.25">
      <c r="A131" s="34">
        <v>103</v>
      </c>
      <c r="B131" s="14" t="s">
        <v>196</v>
      </c>
      <c r="C131" s="64" t="s">
        <v>254</v>
      </c>
      <c r="D131" s="86"/>
      <c r="E131" s="34">
        <v>6</v>
      </c>
      <c r="F131" s="35"/>
      <c r="G131" s="35"/>
      <c r="H131" s="35"/>
      <c r="I131" s="35"/>
      <c r="J131" s="35"/>
      <c r="K131" s="35"/>
      <c r="L131" s="1"/>
    </row>
    <row r="132" spans="1:13" ht="31.5" x14ac:dyDescent="0.25">
      <c r="A132" s="34">
        <v>104</v>
      </c>
      <c r="B132" s="14" t="s">
        <v>335</v>
      </c>
      <c r="C132" s="64" t="s">
        <v>254</v>
      </c>
      <c r="D132" s="86"/>
      <c r="E132" s="34">
        <v>6</v>
      </c>
      <c r="F132" s="35">
        <f>SUM(G132:K132)</f>
        <v>0</v>
      </c>
      <c r="G132" s="35"/>
      <c r="H132" s="35"/>
      <c r="I132" s="35"/>
      <c r="J132" s="35"/>
      <c r="K132" s="35"/>
      <c r="L132" s="1" t="s">
        <v>484</v>
      </c>
    </row>
    <row r="133" spans="1:13" ht="78.75" x14ac:dyDescent="0.25">
      <c r="A133" s="34">
        <v>105</v>
      </c>
      <c r="B133" s="14" t="s">
        <v>123</v>
      </c>
      <c r="C133" s="34" t="s">
        <v>264</v>
      </c>
      <c r="D133" s="86"/>
      <c r="E133" s="34">
        <v>6</v>
      </c>
      <c r="F133" s="35"/>
      <c r="G133" s="35"/>
      <c r="H133" s="35"/>
      <c r="I133" s="35"/>
      <c r="J133" s="35"/>
      <c r="K133" s="35"/>
      <c r="L133" s="1" t="s">
        <v>261</v>
      </c>
    </row>
    <row r="134" spans="1:13" ht="153.75" x14ac:dyDescent="0.25">
      <c r="A134" s="34">
        <v>106</v>
      </c>
      <c r="B134" s="14" t="s">
        <v>124</v>
      </c>
      <c r="C134" s="34" t="s">
        <v>262</v>
      </c>
      <c r="D134" s="86"/>
      <c r="E134" s="34">
        <v>6</v>
      </c>
      <c r="F134" s="35">
        <f>SUM(G134:K134)</f>
        <v>1550</v>
      </c>
      <c r="G134" s="35"/>
      <c r="H134" s="35">
        <v>300</v>
      </c>
      <c r="I134" s="35">
        <v>400</v>
      </c>
      <c r="J134" s="35">
        <v>400</v>
      </c>
      <c r="K134" s="35">
        <v>450</v>
      </c>
      <c r="L134" s="1" t="s">
        <v>593</v>
      </c>
    </row>
    <row r="135" spans="1:13" ht="126" x14ac:dyDescent="0.25">
      <c r="A135" s="34">
        <v>107</v>
      </c>
      <c r="B135" s="14" t="s">
        <v>315</v>
      </c>
      <c r="C135" s="34" t="s">
        <v>262</v>
      </c>
      <c r="D135" s="86"/>
      <c r="E135" s="34">
        <v>6</v>
      </c>
      <c r="F135" s="35">
        <f>SUM(G135:K135)</f>
        <v>732.8</v>
      </c>
      <c r="G135" s="35">
        <v>250</v>
      </c>
      <c r="H135" s="35">
        <v>482.8</v>
      </c>
      <c r="I135" s="35"/>
      <c r="J135" s="35"/>
      <c r="K135" s="35"/>
      <c r="L135" s="1" t="s">
        <v>414</v>
      </c>
    </row>
    <row r="136" spans="1:13" ht="255" customHeight="1" x14ac:dyDescent="0.25">
      <c r="A136" s="34">
        <v>108</v>
      </c>
      <c r="B136" s="14" t="s">
        <v>125</v>
      </c>
      <c r="C136" s="34" t="s">
        <v>262</v>
      </c>
      <c r="D136" s="86"/>
      <c r="E136" s="34">
        <v>6</v>
      </c>
      <c r="F136" s="35">
        <f>SUM(G136:K136)</f>
        <v>4458.1000000000004</v>
      </c>
      <c r="G136" s="35">
        <v>1558.8</v>
      </c>
      <c r="H136" s="35">
        <v>630</v>
      </c>
      <c r="I136" s="35">
        <v>743.7</v>
      </c>
      <c r="J136" s="35">
        <v>798.6</v>
      </c>
      <c r="K136" s="35">
        <v>727</v>
      </c>
      <c r="L136" s="1" t="s">
        <v>594</v>
      </c>
    </row>
    <row r="137" spans="1:13" ht="47.25" x14ac:dyDescent="0.25">
      <c r="A137" s="34">
        <v>109</v>
      </c>
      <c r="B137" s="14" t="s">
        <v>34</v>
      </c>
      <c r="C137" s="64" t="s">
        <v>254</v>
      </c>
      <c r="D137" s="86"/>
      <c r="E137" s="34">
        <v>6</v>
      </c>
      <c r="F137" s="35">
        <f>SUM(G137:K137)</f>
        <v>0</v>
      </c>
      <c r="G137" s="35"/>
      <c r="H137" s="35"/>
      <c r="I137" s="35"/>
      <c r="J137" s="35"/>
      <c r="K137" s="35"/>
      <c r="L137" s="1" t="s">
        <v>294</v>
      </c>
    </row>
    <row r="138" spans="1:13" ht="119.25" x14ac:dyDescent="0.25">
      <c r="A138" s="34">
        <v>110</v>
      </c>
      <c r="B138" s="14" t="s">
        <v>536</v>
      </c>
      <c r="C138" s="64" t="s">
        <v>254</v>
      </c>
      <c r="D138" s="86"/>
      <c r="E138" s="34">
        <v>6</v>
      </c>
      <c r="F138" s="35">
        <f>SUM(G138:K138)</f>
        <v>581.5</v>
      </c>
      <c r="G138" s="35"/>
      <c r="H138" s="35"/>
      <c r="I138" s="35">
        <v>498</v>
      </c>
      <c r="J138" s="84">
        <v>83.5</v>
      </c>
      <c r="K138" s="35"/>
      <c r="L138" s="1" t="s">
        <v>615</v>
      </c>
    </row>
    <row r="139" spans="1:13" ht="15.75" x14ac:dyDescent="0.25">
      <c r="A139" s="34">
        <v>111</v>
      </c>
      <c r="B139" s="14" t="s">
        <v>197</v>
      </c>
      <c r="C139" s="64" t="s">
        <v>254</v>
      </c>
      <c r="D139" s="86"/>
      <c r="E139" s="34">
        <v>6</v>
      </c>
      <c r="F139" s="35">
        <f t="shared" ref="F139:F142" si="11">SUM(G139:K139)</f>
        <v>0</v>
      </c>
      <c r="G139" s="35"/>
      <c r="H139" s="35"/>
      <c r="I139" s="35"/>
      <c r="J139" s="35"/>
      <c r="K139" s="35"/>
      <c r="L139" s="1"/>
    </row>
    <row r="140" spans="1:13" ht="31.5" x14ac:dyDescent="0.25">
      <c r="A140" s="34">
        <v>112</v>
      </c>
      <c r="B140" s="14" t="s">
        <v>198</v>
      </c>
      <c r="C140" s="64" t="s">
        <v>254</v>
      </c>
      <c r="D140" s="86"/>
      <c r="E140" s="34">
        <v>6</v>
      </c>
      <c r="F140" s="35">
        <f t="shared" si="11"/>
        <v>0</v>
      </c>
      <c r="G140" s="35"/>
      <c r="H140" s="35"/>
      <c r="I140" s="35"/>
      <c r="J140" s="35"/>
      <c r="K140" s="35"/>
      <c r="L140" s="1" t="s">
        <v>402</v>
      </c>
    </row>
    <row r="141" spans="1:13" ht="81.75" x14ac:dyDescent="0.25">
      <c r="A141" s="85" t="s">
        <v>464</v>
      </c>
      <c r="B141" s="16" t="s">
        <v>509</v>
      </c>
      <c r="C141" s="64" t="s">
        <v>254</v>
      </c>
      <c r="D141" s="86"/>
      <c r="E141" s="45">
        <v>6</v>
      </c>
      <c r="F141" s="26">
        <f t="shared" si="11"/>
        <v>470.6</v>
      </c>
      <c r="G141" s="26"/>
      <c r="H141" s="26"/>
      <c r="I141" s="26">
        <v>470.6</v>
      </c>
      <c r="J141" s="26"/>
      <c r="K141" s="26"/>
      <c r="L141" s="47" t="s">
        <v>511</v>
      </c>
    </row>
    <row r="142" spans="1:13" ht="31.5" x14ac:dyDescent="0.25">
      <c r="A142" s="97"/>
      <c r="B142" s="16" t="s">
        <v>481</v>
      </c>
      <c r="C142" s="64" t="s">
        <v>254</v>
      </c>
      <c r="D142" s="86"/>
      <c r="E142" s="45">
        <v>6</v>
      </c>
      <c r="F142" s="26">
        <f t="shared" si="11"/>
        <v>215.7</v>
      </c>
      <c r="G142" s="26"/>
      <c r="H142" s="26"/>
      <c r="I142" s="26">
        <v>215.7</v>
      </c>
      <c r="J142" s="26"/>
      <c r="K142" s="26"/>
      <c r="L142" s="2" t="s">
        <v>494</v>
      </c>
      <c r="M142" s="39" t="s">
        <v>284</v>
      </c>
    </row>
    <row r="143" spans="1:13" ht="47.25" x14ac:dyDescent="0.25">
      <c r="A143" s="83"/>
      <c r="B143" s="16" t="s">
        <v>567</v>
      </c>
      <c r="C143" s="77"/>
      <c r="D143" s="86"/>
      <c r="E143" s="77">
        <v>6</v>
      </c>
      <c r="F143" s="26"/>
      <c r="G143" s="26"/>
      <c r="H143" s="26"/>
      <c r="I143" s="26"/>
      <c r="J143" s="26">
        <v>477.4</v>
      </c>
      <c r="K143" s="26"/>
      <c r="L143" s="2" t="s">
        <v>582</v>
      </c>
      <c r="M143" s="60" t="s">
        <v>570</v>
      </c>
    </row>
    <row r="144" spans="1:13" ht="31.5" x14ac:dyDescent="0.25">
      <c r="A144" s="83"/>
      <c r="B144" s="16" t="s">
        <v>568</v>
      </c>
      <c r="C144" s="77"/>
      <c r="D144" s="86"/>
      <c r="E144" s="77">
        <v>6</v>
      </c>
      <c r="F144" s="26"/>
      <c r="G144" s="26"/>
      <c r="H144" s="26"/>
      <c r="I144" s="26"/>
      <c r="J144" s="26">
        <v>396.8</v>
      </c>
      <c r="K144" s="26"/>
      <c r="L144" s="2" t="s">
        <v>619</v>
      </c>
      <c r="M144" s="39" t="s">
        <v>284</v>
      </c>
    </row>
    <row r="145" spans="1:14" ht="15.75" x14ac:dyDescent="0.25">
      <c r="A145" s="78"/>
      <c r="B145" s="16"/>
      <c r="C145" s="77"/>
      <c r="D145" s="92"/>
      <c r="E145" s="77">
        <v>6</v>
      </c>
      <c r="F145" s="26"/>
      <c r="G145" s="26"/>
      <c r="H145" s="26"/>
      <c r="I145" s="26"/>
      <c r="J145" s="26"/>
      <c r="K145" s="26"/>
      <c r="L145" s="2"/>
    </row>
    <row r="146" spans="1:14" ht="15.75" x14ac:dyDescent="0.25">
      <c r="A146" s="34"/>
      <c r="B146" s="16" t="s">
        <v>108</v>
      </c>
      <c r="C146" s="34"/>
      <c r="D146" s="30"/>
      <c r="E146" s="34"/>
      <c r="F146" s="26">
        <f>SUM(F120:F145)</f>
        <v>13677.6</v>
      </c>
      <c r="G146" s="26">
        <f t="shared" ref="G146:K146" si="12">SUM(G120:G145)</f>
        <v>1808.8</v>
      </c>
      <c r="H146" s="26">
        <f t="shared" si="12"/>
        <v>4444.3</v>
      </c>
      <c r="I146" s="26">
        <f t="shared" si="12"/>
        <v>3245.4</v>
      </c>
      <c r="J146" s="26">
        <f t="shared" si="12"/>
        <v>2976.3</v>
      </c>
      <c r="K146" s="26">
        <f t="shared" si="12"/>
        <v>2077</v>
      </c>
      <c r="L146" s="1"/>
    </row>
    <row r="147" spans="1:14" ht="31.5" x14ac:dyDescent="0.25">
      <c r="A147" s="34">
        <v>113</v>
      </c>
      <c r="B147" s="14" t="s">
        <v>336</v>
      </c>
      <c r="C147" s="64" t="s">
        <v>254</v>
      </c>
      <c r="D147" s="111" t="s">
        <v>630</v>
      </c>
      <c r="E147" s="34">
        <v>7</v>
      </c>
      <c r="F147" s="35"/>
      <c r="G147" s="35"/>
      <c r="H147" s="35"/>
      <c r="I147" s="35"/>
      <c r="J147" s="35" t="s">
        <v>250</v>
      </c>
      <c r="K147" s="35"/>
      <c r="L147" s="1" t="s">
        <v>295</v>
      </c>
    </row>
    <row r="148" spans="1:14" ht="31.5" x14ac:dyDescent="0.25">
      <c r="A148" s="34">
        <v>114</v>
      </c>
      <c r="B148" s="14" t="s">
        <v>337</v>
      </c>
      <c r="C148" s="64" t="s">
        <v>254</v>
      </c>
      <c r="D148" s="86"/>
      <c r="E148" s="34">
        <v>7</v>
      </c>
      <c r="F148" s="35"/>
      <c r="G148" s="35"/>
      <c r="H148" s="35"/>
      <c r="I148" s="35"/>
      <c r="J148" s="35"/>
      <c r="K148" s="35"/>
      <c r="L148" s="1" t="s">
        <v>287</v>
      </c>
    </row>
    <row r="149" spans="1:14" ht="31.5" x14ac:dyDescent="0.25">
      <c r="A149" s="34">
        <v>115</v>
      </c>
      <c r="B149" s="14" t="s">
        <v>199</v>
      </c>
      <c r="C149" s="64" t="s">
        <v>254</v>
      </c>
      <c r="D149" s="86"/>
      <c r="E149" s="34">
        <v>7</v>
      </c>
      <c r="F149" s="35"/>
      <c r="G149" s="35"/>
      <c r="H149" s="35"/>
      <c r="I149" s="35"/>
      <c r="J149" s="35"/>
      <c r="K149" s="35"/>
      <c r="L149" s="1" t="s">
        <v>287</v>
      </c>
    </row>
    <row r="150" spans="1:14" ht="97.5" x14ac:dyDescent="0.25">
      <c r="A150" s="34">
        <v>116</v>
      </c>
      <c r="B150" s="14" t="s">
        <v>338</v>
      </c>
      <c r="C150" s="64" t="s">
        <v>254</v>
      </c>
      <c r="D150" s="86"/>
      <c r="E150" s="34">
        <v>7</v>
      </c>
      <c r="F150" s="35"/>
      <c r="G150" s="35"/>
      <c r="H150" s="35"/>
      <c r="I150" s="35"/>
      <c r="J150" s="35"/>
      <c r="K150" s="35"/>
      <c r="L150" s="1" t="s">
        <v>451</v>
      </c>
    </row>
    <row r="151" spans="1:14" ht="113.25" x14ac:dyDescent="0.25">
      <c r="A151" s="34">
        <v>117</v>
      </c>
      <c r="B151" s="14" t="s">
        <v>339</v>
      </c>
      <c r="C151" s="64" t="s">
        <v>254</v>
      </c>
      <c r="D151" s="86"/>
      <c r="E151" s="34">
        <v>7</v>
      </c>
      <c r="F151" s="35">
        <f>SUM(G151:K151)</f>
        <v>782.1</v>
      </c>
      <c r="G151" s="35"/>
      <c r="H151" s="35">
        <v>782.1</v>
      </c>
      <c r="I151" s="35"/>
      <c r="J151" s="35"/>
      <c r="K151" s="35"/>
      <c r="L151" s="1" t="s">
        <v>452</v>
      </c>
    </row>
    <row r="152" spans="1:14" ht="195" x14ac:dyDescent="0.25">
      <c r="A152" s="34">
        <v>118</v>
      </c>
      <c r="B152" s="14" t="s">
        <v>200</v>
      </c>
      <c r="C152" s="64" t="s">
        <v>254</v>
      </c>
      <c r="D152" s="86"/>
      <c r="E152" s="34">
        <v>7</v>
      </c>
      <c r="F152" s="35">
        <f>SUM(G152:K152)</f>
        <v>966.2</v>
      </c>
      <c r="G152" s="35"/>
      <c r="H152" s="35"/>
      <c r="I152" s="35">
        <v>438.1</v>
      </c>
      <c r="J152" s="84">
        <v>528.1</v>
      </c>
      <c r="K152" s="35"/>
      <c r="L152" s="1" t="s">
        <v>627</v>
      </c>
      <c r="N152" s="60" t="s">
        <v>624</v>
      </c>
    </row>
    <row r="153" spans="1:14" ht="120" x14ac:dyDescent="0.25">
      <c r="A153" s="62">
        <v>119</v>
      </c>
      <c r="B153" s="14" t="s">
        <v>201</v>
      </c>
      <c r="C153" s="64" t="s">
        <v>254</v>
      </c>
      <c r="D153" s="86"/>
      <c r="E153" s="34">
        <v>7</v>
      </c>
      <c r="F153" s="35">
        <f>SUM(G153:K153)</f>
        <v>232.9</v>
      </c>
      <c r="G153" s="35"/>
      <c r="H153" s="35"/>
      <c r="I153" s="35"/>
      <c r="J153" s="84">
        <v>232.9</v>
      </c>
      <c r="K153" s="35"/>
      <c r="L153" s="1" t="s">
        <v>626</v>
      </c>
      <c r="N153" s="60" t="s">
        <v>625</v>
      </c>
    </row>
    <row r="154" spans="1:14" ht="47.25" x14ac:dyDescent="0.25">
      <c r="A154" s="34">
        <v>120</v>
      </c>
      <c r="B154" s="14" t="s">
        <v>202</v>
      </c>
      <c r="C154" s="64" t="s">
        <v>254</v>
      </c>
      <c r="D154" s="86"/>
      <c r="E154" s="34">
        <v>7</v>
      </c>
      <c r="F154" s="35"/>
      <c r="G154" s="35"/>
      <c r="H154" s="35"/>
      <c r="I154" s="35"/>
      <c r="J154" s="35"/>
      <c r="K154" s="35"/>
      <c r="L154" s="1" t="s">
        <v>316</v>
      </c>
    </row>
    <row r="155" spans="1:14" ht="31.5" x14ac:dyDescent="0.25">
      <c r="A155" s="34">
        <v>121</v>
      </c>
      <c r="B155" s="14" t="s">
        <v>35</v>
      </c>
      <c r="C155" s="64" t="s">
        <v>254</v>
      </c>
      <c r="D155" s="86"/>
      <c r="E155" s="34">
        <v>7</v>
      </c>
      <c r="F155" s="35">
        <v>1165.5</v>
      </c>
      <c r="G155" s="35">
        <v>1165.5</v>
      </c>
      <c r="H155" s="35"/>
      <c r="I155" s="35"/>
      <c r="J155" s="35"/>
      <c r="K155" s="35"/>
      <c r="L155" s="1" t="s">
        <v>447</v>
      </c>
    </row>
    <row r="156" spans="1:14" ht="63" x14ac:dyDescent="0.25">
      <c r="A156" s="34">
        <v>122</v>
      </c>
      <c r="B156" s="14" t="s">
        <v>360</v>
      </c>
      <c r="C156" s="64" t="s">
        <v>254</v>
      </c>
      <c r="D156" s="86"/>
      <c r="E156" s="34">
        <v>7</v>
      </c>
      <c r="F156" s="35"/>
      <c r="G156" s="35"/>
      <c r="H156" s="35"/>
      <c r="I156" s="35"/>
      <c r="J156" s="35"/>
      <c r="K156" s="35"/>
      <c r="L156" s="1" t="s">
        <v>300</v>
      </c>
    </row>
    <row r="157" spans="1:14" ht="31.5" x14ac:dyDescent="0.25">
      <c r="A157" s="34">
        <v>123</v>
      </c>
      <c r="B157" s="17" t="s">
        <v>203</v>
      </c>
      <c r="C157" s="64" t="s">
        <v>254</v>
      </c>
      <c r="D157" s="86"/>
      <c r="E157" s="34">
        <v>7</v>
      </c>
      <c r="F157" s="35"/>
      <c r="G157" s="35"/>
      <c r="H157" s="35"/>
      <c r="I157" s="35"/>
      <c r="J157" s="35"/>
      <c r="K157" s="35"/>
      <c r="L157" s="1" t="s">
        <v>287</v>
      </c>
    </row>
    <row r="158" spans="1:14" ht="31.5" x14ac:dyDescent="0.25">
      <c r="A158" s="34">
        <v>124</v>
      </c>
      <c r="B158" s="17" t="s">
        <v>204</v>
      </c>
      <c r="C158" s="64" t="s">
        <v>254</v>
      </c>
      <c r="D158" s="86"/>
      <c r="E158" s="34">
        <v>7</v>
      </c>
      <c r="F158" s="35"/>
      <c r="G158" s="35"/>
      <c r="H158" s="35"/>
      <c r="I158" s="35"/>
      <c r="J158" s="35"/>
      <c r="K158" s="35"/>
      <c r="L158" s="1" t="s">
        <v>288</v>
      </c>
    </row>
    <row r="159" spans="1:14" ht="31.5" x14ac:dyDescent="0.25">
      <c r="A159" s="34">
        <v>125</v>
      </c>
      <c r="B159" s="17" t="s">
        <v>205</v>
      </c>
      <c r="C159" s="64" t="s">
        <v>254</v>
      </c>
      <c r="D159" s="86"/>
      <c r="E159" s="34">
        <v>7</v>
      </c>
      <c r="F159" s="35"/>
      <c r="G159" s="35"/>
      <c r="H159" s="35"/>
      <c r="I159" s="35"/>
      <c r="J159" s="35"/>
      <c r="K159" s="35"/>
      <c r="L159" s="1" t="s">
        <v>287</v>
      </c>
    </row>
    <row r="160" spans="1:14" ht="31.5" x14ac:dyDescent="0.25">
      <c r="A160" s="34">
        <v>126</v>
      </c>
      <c r="B160" s="17" t="s">
        <v>206</v>
      </c>
      <c r="C160" s="64" t="s">
        <v>254</v>
      </c>
      <c r="D160" s="86"/>
      <c r="E160" s="34">
        <v>7</v>
      </c>
      <c r="F160" s="35"/>
      <c r="G160" s="35"/>
      <c r="H160" s="35"/>
      <c r="I160" s="35"/>
      <c r="J160" s="35"/>
      <c r="K160" s="35"/>
      <c r="L160" s="1" t="s">
        <v>290</v>
      </c>
    </row>
    <row r="161" spans="1:12" ht="31.5" x14ac:dyDescent="0.25">
      <c r="A161" s="34">
        <v>127</v>
      </c>
      <c r="B161" s="17" t="s">
        <v>207</v>
      </c>
      <c r="C161" s="64" t="s">
        <v>254</v>
      </c>
      <c r="D161" s="86"/>
      <c r="E161" s="34">
        <v>7</v>
      </c>
      <c r="F161" s="35"/>
      <c r="G161" s="35"/>
      <c r="H161" s="35"/>
      <c r="I161" s="35"/>
      <c r="J161" s="35"/>
      <c r="K161" s="35"/>
      <c r="L161" s="1" t="s">
        <v>290</v>
      </c>
    </row>
    <row r="162" spans="1:12" ht="31.5" x14ac:dyDescent="0.25">
      <c r="A162" s="34">
        <v>128</v>
      </c>
      <c r="B162" s="14" t="s">
        <v>36</v>
      </c>
      <c r="C162" s="64" t="s">
        <v>254</v>
      </c>
      <c r="D162" s="86"/>
      <c r="E162" s="34">
        <v>7</v>
      </c>
      <c r="F162" s="35">
        <f>SUM(G162:K162)</f>
        <v>20166.3</v>
      </c>
      <c r="G162" s="35">
        <v>20166.3</v>
      </c>
      <c r="H162" s="35"/>
      <c r="I162" s="35"/>
      <c r="J162" s="35"/>
      <c r="K162" s="35"/>
      <c r="L162" s="2" t="s">
        <v>282</v>
      </c>
    </row>
    <row r="163" spans="1:12" ht="31.5" x14ac:dyDescent="0.25">
      <c r="A163" s="34">
        <v>129</v>
      </c>
      <c r="B163" s="17" t="s">
        <v>208</v>
      </c>
      <c r="C163" s="64" t="s">
        <v>254</v>
      </c>
      <c r="D163" s="86"/>
      <c r="E163" s="34">
        <v>7</v>
      </c>
      <c r="F163" s="35"/>
      <c r="G163" s="35"/>
      <c r="H163" s="35"/>
      <c r="I163" s="35"/>
      <c r="J163" s="35"/>
      <c r="K163" s="35"/>
      <c r="L163" s="1" t="s">
        <v>287</v>
      </c>
    </row>
    <row r="164" spans="1:12" ht="110.25" x14ac:dyDescent="0.25">
      <c r="A164" s="34">
        <v>130</v>
      </c>
      <c r="B164" s="14" t="s">
        <v>37</v>
      </c>
      <c r="C164" s="64" t="s">
        <v>254</v>
      </c>
      <c r="D164" s="86"/>
      <c r="E164" s="34">
        <v>7</v>
      </c>
      <c r="F164" s="35"/>
      <c r="G164" s="35"/>
      <c r="H164" s="35"/>
      <c r="I164" s="35"/>
      <c r="J164" s="35"/>
      <c r="K164" s="35"/>
      <c r="L164" s="1" t="s">
        <v>301</v>
      </c>
    </row>
    <row r="165" spans="1:12" ht="94.5" x14ac:dyDescent="0.25">
      <c r="A165" s="34">
        <v>131</v>
      </c>
      <c r="B165" s="14" t="s">
        <v>38</v>
      </c>
      <c r="C165" s="64" t="s">
        <v>254</v>
      </c>
      <c r="D165" s="86"/>
      <c r="E165" s="34">
        <v>7</v>
      </c>
      <c r="F165" s="35"/>
      <c r="G165" s="35"/>
      <c r="H165" s="35"/>
      <c r="I165" s="35"/>
      <c r="J165" s="35"/>
      <c r="K165" s="35"/>
      <c r="L165" s="1" t="s">
        <v>302</v>
      </c>
    </row>
    <row r="166" spans="1:12" ht="31.5" x14ac:dyDescent="0.25">
      <c r="A166" s="34">
        <v>132</v>
      </c>
      <c r="B166" s="17" t="s">
        <v>209</v>
      </c>
      <c r="C166" s="64" t="s">
        <v>254</v>
      </c>
      <c r="D166" s="86"/>
      <c r="E166" s="34">
        <v>7</v>
      </c>
      <c r="F166" s="35"/>
      <c r="G166" s="35"/>
      <c r="H166" s="35"/>
      <c r="I166" s="35"/>
      <c r="J166" s="35"/>
      <c r="K166" s="35"/>
      <c r="L166" s="1" t="s">
        <v>295</v>
      </c>
    </row>
    <row r="167" spans="1:12" ht="31.5" x14ac:dyDescent="0.25">
      <c r="A167" s="54"/>
      <c r="B167" s="49" t="s">
        <v>506</v>
      </c>
      <c r="C167" s="64" t="s">
        <v>254</v>
      </c>
      <c r="D167" s="87"/>
      <c r="E167" s="54">
        <v>7</v>
      </c>
      <c r="F167" s="26">
        <f>SUM(G167:K167)</f>
        <v>361.9</v>
      </c>
      <c r="G167" s="26"/>
      <c r="H167" s="26"/>
      <c r="I167" s="26">
        <v>361.9</v>
      </c>
      <c r="J167" s="55"/>
      <c r="K167" s="55"/>
      <c r="L167" s="1" t="s">
        <v>507</v>
      </c>
    </row>
    <row r="168" spans="1:12" ht="31.5" x14ac:dyDescent="0.25">
      <c r="A168" s="67"/>
      <c r="B168" s="49" t="s">
        <v>548</v>
      </c>
      <c r="C168" s="67" t="s">
        <v>254</v>
      </c>
      <c r="D168" s="88"/>
      <c r="E168" s="67">
        <v>7</v>
      </c>
      <c r="F168" s="26">
        <f>SUM(G168:K168)</f>
        <v>800</v>
      </c>
      <c r="G168" s="26"/>
      <c r="H168" s="26"/>
      <c r="I168" s="26"/>
      <c r="J168" s="26">
        <v>800</v>
      </c>
      <c r="K168" s="69"/>
      <c r="L168" s="1" t="s">
        <v>606</v>
      </c>
    </row>
    <row r="169" spans="1:12" s="9" customFormat="1" ht="15.75" x14ac:dyDescent="0.2">
      <c r="A169" s="37"/>
      <c r="B169" s="16" t="s">
        <v>108</v>
      </c>
      <c r="C169" s="37"/>
      <c r="D169" s="37"/>
      <c r="E169" s="37"/>
      <c r="F169" s="26">
        <f t="shared" ref="F169:K169" si="13">SUM(F147:F168)</f>
        <v>24474.9</v>
      </c>
      <c r="G169" s="26">
        <f t="shared" si="13"/>
        <v>21331.8</v>
      </c>
      <c r="H169" s="26">
        <f t="shared" si="13"/>
        <v>782.1</v>
      </c>
      <c r="I169" s="26">
        <f t="shared" si="13"/>
        <v>800</v>
      </c>
      <c r="J169" s="26">
        <f t="shared" si="13"/>
        <v>1561</v>
      </c>
      <c r="K169" s="26">
        <f t="shared" si="13"/>
        <v>0</v>
      </c>
      <c r="L169" s="2"/>
    </row>
    <row r="170" spans="1:12" ht="182.25" x14ac:dyDescent="0.25">
      <c r="A170" s="34">
        <v>133</v>
      </c>
      <c r="B170" s="14" t="s">
        <v>39</v>
      </c>
      <c r="C170" s="34" t="s">
        <v>88</v>
      </c>
      <c r="D170" s="85" t="s">
        <v>40</v>
      </c>
      <c r="E170" s="34">
        <v>8</v>
      </c>
      <c r="F170" s="35">
        <f>SUM(G170:K170)</f>
        <v>7662</v>
      </c>
      <c r="G170" s="35"/>
      <c r="H170" s="35">
        <v>1588.4</v>
      </c>
      <c r="I170" s="35">
        <v>1995.4</v>
      </c>
      <c r="J170" s="35">
        <v>2067.3000000000002</v>
      </c>
      <c r="K170" s="35">
        <v>2010.9</v>
      </c>
      <c r="L170" s="1" t="s">
        <v>596</v>
      </c>
    </row>
    <row r="171" spans="1:12" ht="63" x14ac:dyDescent="0.25">
      <c r="A171" s="34">
        <v>134</v>
      </c>
      <c r="B171" s="14" t="s">
        <v>41</v>
      </c>
      <c r="C171" s="34" t="s">
        <v>88</v>
      </c>
      <c r="D171" s="86"/>
      <c r="E171" s="34">
        <v>8</v>
      </c>
      <c r="F171" s="35">
        <f>SUM(G171:K171)</f>
        <v>0</v>
      </c>
      <c r="G171" s="35"/>
      <c r="H171" s="35"/>
      <c r="I171" s="35"/>
      <c r="J171" s="35"/>
      <c r="K171" s="35"/>
      <c r="L171" s="1" t="s">
        <v>423</v>
      </c>
    </row>
    <row r="172" spans="1:12" ht="100.5" x14ac:dyDescent="0.25">
      <c r="A172" s="34">
        <v>135</v>
      </c>
      <c r="B172" s="14" t="s">
        <v>376</v>
      </c>
      <c r="C172" s="34" t="s">
        <v>544</v>
      </c>
      <c r="D172" s="86"/>
      <c r="E172" s="34">
        <v>8</v>
      </c>
      <c r="F172" s="35">
        <f>SUM(G172:K172)</f>
        <v>17899.900000000001</v>
      </c>
      <c r="G172" s="35">
        <v>674</v>
      </c>
      <c r="H172" s="35">
        <v>17225.900000000001</v>
      </c>
      <c r="I172" s="35"/>
      <c r="J172" s="35"/>
      <c r="K172" s="35"/>
      <c r="L172" s="1" t="s">
        <v>424</v>
      </c>
    </row>
    <row r="173" spans="1:12" ht="47.25" x14ac:dyDescent="0.25">
      <c r="A173" s="34">
        <v>136</v>
      </c>
      <c r="B173" s="14" t="s">
        <v>126</v>
      </c>
      <c r="C173" s="34" t="s">
        <v>542</v>
      </c>
      <c r="D173" s="86"/>
      <c r="E173" s="34">
        <v>8</v>
      </c>
      <c r="F173" s="35"/>
      <c r="G173" s="35"/>
      <c r="H173" s="35"/>
      <c r="I173" s="35"/>
      <c r="J173" s="35"/>
      <c r="K173" s="35"/>
      <c r="L173" s="1" t="s">
        <v>367</v>
      </c>
    </row>
    <row r="174" spans="1:12" ht="157.5" x14ac:dyDescent="0.25">
      <c r="A174" s="34">
        <v>137</v>
      </c>
      <c r="B174" s="14" t="s">
        <v>42</v>
      </c>
      <c r="C174" s="34" t="s">
        <v>543</v>
      </c>
      <c r="D174" s="86"/>
      <c r="E174" s="34">
        <v>8</v>
      </c>
      <c r="F174" s="35"/>
      <c r="G174" s="35"/>
      <c r="H174" s="35"/>
      <c r="I174" s="35"/>
      <c r="J174" s="35"/>
      <c r="K174" s="35"/>
      <c r="L174" s="1" t="s">
        <v>403</v>
      </c>
    </row>
    <row r="175" spans="1:12" ht="173.25" x14ac:dyDescent="0.25">
      <c r="A175" s="34">
        <v>138</v>
      </c>
      <c r="B175" s="14" t="s">
        <v>127</v>
      </c>
      <c r="C175" s="34" t="s">
        <v>89</v>
      </c>
      <c r="D175" s="86"/>
      <c r="E175" s="34">
        <v>8</v>
      </c>
      <c r="F175" s="35">
        <f>SUM(G175:K175)</f>
        <v>1673.2</v>
      </c>
      <c r="G175" s="35">
        <v>1673.2</v>
      </c>
      <c r="H175" s="35"/>
      <c r="I175" s="35"/>
      <c r="J175" s="35"/>
      <c r="K175" s="35"/>
      <c r="L175" s="1" t="s">
        <v>425</v>
      </c>
    </row>
    <row r="176" spans="1:12" ht="113.25" customHeight="1" x14ac:dyDescent="0.25">
      <c r="A176" s="34">
        <v>139</v>
      </c>
      <c r="B176" s="14" t="s">
        <v>43</v>
      </c>
      <c r="C176" s="34" t="s">
        <v>89</v>
      </c>
      <c r="D176" s="86"/>
      <c r="E176" s="34">
        <v>8</v>
      </c>
      <c r="F176" s="35">
        <f>SUM(G176:K176)</f>
        <v>1564.4</v>
      </c>
      <c r="G176" s="35"/>
      <c r="H176" s="35">
        <v>329.2</v>
      </c>
      <c r="I176" s="35">
        <v>413.5</v>
      </c>
      <c r="J176" s="35">
        <v>405</v>
      </c>
      <c r="K176" s="35">
        <v>416.7</v>
      </c>
      <c r="L176" s="2" t="s">
        <v>590</v>
      </c>
    </row>
    <row r="177" spans="1:13" ht="47.25" x14ac:dyDescent="0.25">
      <c r="A177" s="34">
        <v>140</v>
      </c>
      <c r="B177" s="14" t="s">
        <v>128</v>
      </c>
      <c r="C177" s="34" t="s">
        <v>89</v>
      </c>
      <c r="D177" s="86"/>
      <c r="E177" s="34">
        <v>8</v>
      </c>
      <c r="F177" s="35"/>
      <c r="G177" s="35"/>
      <c r="H177" s="35"/>
      <c r="I177" s="35"/>
      <c r="J177" s="35"/>
      <c r="K177" s="35"/>
      <c r="L177" s="1" t="s">
        <v>426</v>
      </c>
    </row>
    <row r="178" spans="1:13" ht="84" x14ac:dyDescent="0.25">
      <c r="A178" s="34">
        <v>141</v>
      </c>
      <c r="B178" s="14" t="s">
        <v>44</v>
      </c>
      <c r="C178" s="34" t="s">
        <v>89</v>
      </c>
      <c r="D178" s="86"/>
      <c r="E178" s="34">
        <v>8</v>
      </c>
      <c r="F178" s="35"/>
      <c r="G178" s="35"/>
      <c r="H178" s="35"/>
      <c r="I178" s="35"/>
      <c r="J178" s="35"/>
      <c r="K178" s="35"/>
      <c r="L178" s="1" t="s">
        <v>267</v>
      </c>
      <c r="M178" s="21" t="s">
        <v>284</v>
      </c>
    </row>
    <row r="179" spans="1:13" ht="84" x14ac:dyDescent="0.25">
      <c r="A179" s="34">
        <v>142</v>
      </c>
      <c r="B179" s="14" t="s">
        <v>45</v>
      </c>
      <c r="C179" s="34" t="s">
        <v>89</v>
      </c>
      <c r="D179" s="86"/>
      <c r="E179" s="34">
        <v>8</v>
      </c>
      <c r="F179" s="35"/>
      <c r="G179" s="35"/>
      <c r="H179" s="35"/>
      <c r="I179" s="35"/>
      <c r="J179" s="35"/>
      <c r="K179" s="35"/>
      <c r="L179" s="1" t="s">
        <v>267</v>
      </c>
      <c r="M179" s="21" t="s">
        <v>284</v>
      </c>
    </row>
    <row r="180" spans="1:13" ht="15.75" x14ac:dyDescent="0.25">
      <c r="A180" s="34">
        <v>143</v>
      </c>
      <c r="B180" s="14" t="s">
        <v>46</v>
      </c>
      <c r="C180" s="34" t="s">
        <v>89</v>
      </c>
      <c r="D180" s="86"/>
      <c r="E180" s="34">
        <v>8</v>
      </c>
      <c r="F180" s="35"/>
      <c r="G180" s="35"/>
      <c r="H180" s="35"/>
      <c r="I180" s="35"/>
      <c r="J180" s="35"/>
      <c r="K180" s="35"/>
      <c r="L180" s="1" t="s">
        <v>268</v>
      </c>
    </row>
    <row r="181" spans="1:13" ht="94.5" x14ac:dyDescent="0.25">
      <c r="A181" s="34">
        <v>144</v>
      </c>
      <c r="B181" s="14" t="s">
        <v>47</v>
      </c>
      <c r="C181" s="34" t="s">
        <v>545</v>
      </c>
      <c r="D181" s="86"/>
      <c r="E181" s="34">
        <v>8</v>
      </c>
      <c r="F181" s="35"/>
      <c r="G181" s="35"/>
      <c r="H181" s="35"/>
      <c r="I181" s="35"/>
      <c r="J181" s="35"/>
      <c r="K181" s="35"/>
      <c r="L181" s="1" t="s">
        <v>269</v>
      </c>
    </row>
    <row r="182" spans="1:13" ht="144.75" customHeight="1" x14ac:dyDescent="0.25">
      <c r="A182" s="34">
        <v>145</v>
      </c>
      <c r="B182" s="14" t="s">
        <v>48</v>
      </c>
      <c r="C182" s="34" t="s">
        <v>519</v>
      </c>
      <c r="D182" s="86"/>
      <c r="E182" s="34">
        <v>8</v>
      </c>
      <c r="F182" s="35">
        <f>SUM(G182:K182)</f>
        <v>1443.8000000000002</v>
      </c>
      <c r="G182" s="35">
        <v>500</v>
      </c>
      <c r="H182" s="35">
        <v>198.6</v>
      </c>
      <c r="I182" s="35">
        <v>249.5</v>
      </c>
      <c r="J182" s="35">
        <v>244.3</v>
      </c>
      <c r="K182" s="35">
        <v>251.4</v>
      </c>
      <c r="L182" s="1" t="s">
        <v>589</v>
      </c>
    </row>
    <row r="183" spans="1:13" ht="24.75" customHeight="1" x14ac:dyDescent="0.25">
      <c r="A183" s="34">
        <v>146</v>
      </c>
      <c r="B183" s="14" t="s">
        <v>49</v>
      </c>
      <c r="C183" s="56" t="s">
        <v>519</v>
      </c>
      <c r="D183" s="86"/>
      <c r="E183" s="34">
        <v>8</v>
      </c>
      <c r="F183" s="35"/>
      <c r="G183" s="35"/>
      <c r="H183" s="35"/>
      <c r="I183" s="35"/>
      <c r="J183" s="35"/>
      <c r="K183" s="35"/>
      <c r="L183" s="1" t="s">
        <v>104</v>
      </c>
    </row>
    <row r="184" spans="1:13" ht="31.5" x14ac:dyDescent="0.25">
      <c r="A184" s="34">
        <v>147</v>
      </c>
      <c r="B184" s="14" t="s">
        <v>50</v>
      </c>
      <c r="C184" s="56" t="s">
        <v>519</v>
      </c>
      <c r="D184" s="86"/>
      <c r="E184" s="34">
        <v>8</v>
      </c>
      <c r="F184" s="35">
        <f>SUM(G184:K184)</f>
        <v>345.8</v>
      </c>
      <c r="G184" s="35">
        <v>345.8</v>
      </c>
      <c r="H184" s="35"/>
      <c r="I184" s="35"/>
      <c r="J184" s="35"/>
      <c r="K184" s="35"/>
      <c r="L184" s="2" t="s">
        <v>92</v>
      </c>
    </row>
    <row r="185" spans="1:13" ht="31.5" x14ac:dyDescent="0.25">
      <c r="A185" s="34">
        <v>148</v>
      </c>
      <c r="B185" s="14" t="s">
        <v>116</v>
      </c>
      <c r="C185" s="56" t="s">
        <v>519</v>
      </c>
      <c r="D185" s="86"/>
      <c r="E185" s="34">
        <v>8</v>
      </c>
      <c r="F185" s="35">
        <f>SUM(G185:K185)</f>
        <v>147.6</v>
      </c>
      <c r="G185" s="35">
        <v>147.6</v>
      </c>
      <c r="H185" s="35"/>
      <c r="I185" s="35"/>
      <c r="J185" s="35"/>
      <c r="K185" s="35"/>
      <c r="L185" s="2" t="s">
        <v>92</v>
      </c>
    </row>
    <row r="186" spans="1:13" ht="15.75" x14ac:dyDescent="0.25">
      <c r="A186" s="34">
        <v>149</v>
      </c>
      <c r="B186" s="14" t="s">
        <v>51</v>
      </c>
      <c r="C186" s="56" t="s">
        <v>519</v>
      </c>
      <c r="D186" s="86"/>
      <c r="E186" s="34">
        <v>8</v>
      </c>
      <c r="F186" s="35">
        <f t="shared" ref="F186:F195" si="14">SUM(G186:K186)</f>
        <v>0</v>
      </c>
      <c r="G186" s="35"/>
      <c r="H186" s="35"/>
      <c r="I186" s="35"/>
      <c r="J186" s="35"/>
      <c r="K186" s="35"/>
      <c r="L186" s="1" t="s">
        <v>105</v>
      </c>
    </row>
    <row r="187" spans="1:13" ht="15.75" x14ac:dyDescent="0.25">
      <c r="A187" s="34">
        <v>150</v>
      </c>
      <c r="B187" s="14" t="s">
        <v>259</v>
      </c>
      <c r="C187" s="56" t="s">
        <v>254</v>
      </c>
      <c r="D187" s="86"/>
      <c r="E187" s="34">
        <v>8</v>
      </c>
      <c r="F187" s="35">
        <f t="shared" si="14"/>
        <v>0</v>
      </c>
      <c r="G187" s="35"/>
      <c r="H187" s="35"/>
      <c r="I187" s="35"/>
      <c r="J187" s="35"/>
      <c r="K187" s="35"/>
      <c r="L187" s="1" t="s">
        <v>91</v>
      </c>
    </row>
    <row r="188" spans="1:13" ht="31.5" x14ac:dyDescent="0.25">
      <c r="A188" s="34">
        <v>151</v>
      </c>
      <c r="B188" s="14" t="s">
        <v>340</v>
      </c>
      <c r="C188" s="64" t="s">
        <v>254</v>
      </c>
      <c r="D188" s="86"/>
      <c r="E188" s="34">
        <v>8</v>
      </c>
      <c r="F188" s="35">
        <f t="shared" si="14"/>
        <v>587.6</v>
      </c>
      <c r="G188" s="35">
        <v>587.6</v>
      </c>
      <c r="H188" s="35"/>
      <c r="I188" s="35"/>
      <c r="J188" s="35"/>
      <c r="K188" s="35"/>
      <c r="L188" s="2" t="s">
        <v>281</v>
      </c>
    </row>
    <row r="189" spans="1:13" ht="15.75" x14ac:dyDescent="0.25">
      <c r="A189" s="34">
        <v>152</v>
      </c>
      <c r="B189" s="14" t="s">
        <v>210</v>
      </c>
      <c r="C189" s="64" t="s">
        <v>254</v>
      </c>
      <c r="D189" s="86"/>
      <c r="E189" s="34">
        <v>8</v>
      </c>
      <c r="F189" s="35">
        <f t="shared" si="14"/>
        <v>0</v>
      </c>
      <c r="G189" s="35"/>
      <c r="H189" s="35"/>
      <c r="I189" s="35"/>
      <c r="J189" s="35"/>
      <c r="K189" s="35"/>
      <c r="L189" s="1"/>
    </row>
    <row r="190" spans="1:13" ht="31.5" x14ac:dyDescent="0.25">
      <c r="A190" s="34">
        <v>153</v>
      </c>
      <c r="B190" s="14" t="s">
        <v>211</v>
      </c>
      <c r="C190" s="64" t="s">
        <v>254</v>
      </c>
      <c r="D190" s="86"/>
      <c r="E190" s="34">
        <v>8</v>
      </c>
      <c r="F190" s="35">
        <f t="shared" si="14"/>
        <v>0</v>
      </c>
      <c r="G190" s="35"/>
      <c r="H190" s="35"/>
      <c r="I190" s="35"/>
      <c r="J190" s="35"/>
      <c r="K190" s="35"/>
      <c r="L190" s="1"/>
    </row>
    <row r="191" spans="1:13" ht="31.5" x14ac:dyDescent="0.25">
      <c r="A191" s="34">
        <v>154</v>
      </c>
      <c r="B191" s="14" t="s">
        <v>212</v>
      </c>
      <c r="C191" s="64" t="s">
        <v>254</v>
      </c>
      <c r="D191" s="86"/>
      <c r="E191" s="34">
        <v>8</v>
      </c>
      <c r="F191" s="35">
        <f t="shared" si="14"/>
        <v>0</v>
      </c>
      <c r="G191" s="35"/>
      <c r="H191" s="35"/>
      <c r="I191" s="35"/>
      <c r="J191" s="35"/>
      <c r="K191" s="35"/>
      <c r="L191" s="1"/>
    </row>
    <row r="192" spans="1:13" ht="31.5" x14ac:dyDescent="0.25">
      <c r="A192" s="34">
        <v>155</v>
      </c>
      <c r="B192" s="14" t="s">
        <v>213</v>
      </c>
      <c r="C192" s="64" t="s">
        <v>254</v>
      </c>
      <c r="D192" s="86"/>
      <c r="E192" s="34">
        <v>8</v>
      </c>
      <c r="F192" s="35">
        <f t="shared" si="14"/>
        <v>0</v>
      </c>
      <c r="G192" s="35"/>
      <c r="H192" s="35"/>
      <c r="I192" s="35"/>
      <c r="J192" s="35"/>
      <c r="K192" s="35"/>
      <c r="L192" s="1"/>
    </row>
    <row r="193" spans="1:14" ht="15.75" x14ac:dyDescent="0.25">
      <c r="A193" s="34">
        <v>156</v>
      </c>
      <c r="B193" s="14" t="s">
        <v>214</v>
      </c>
      <c r="C193" s="64" t="s">
        <v>254</v>
      </c>
      <c r="D193" s="86"/>
      <c r="E193" s="34">
        <v>8</v>
      </c>
      <c r="F193" s="35">
        <f t="shared" si="14"/>
        <v>0</v>
      </c>
      <c r="G193" s="35"/>
      <c r="H193" s="35"/>
      <c r="I193" s="35"/>
      <c r="J193" s="35"/>
      <c r="K193" s="35"/>
      <c r="L193" s="1" t="s">
        <v>368</v>
      </c>
    </row>
    <row r="194" spans="1:14" ht="18.75" x14ac:dyDescent="0.25">
      <c r="A194" s="85" t="s">
        <v>465</v>
      </c>
      <c r="B194" s="16" t="s">
        <v>495</v>
      </c>
      <c r="C194" s="64" t="s">
        <v>254</v>
      </c>
      <c r="D194" s="86"/>
      <c r="E194" s="45">
        <v>8</v>
      </c>
      <c r="F194" s="26">
        <f t="shared" si="14"/>
        <v>55</v>
      </c>
      <c r="G194" s="26"/>
      <c r="H194" s="26"/>
      <c r="I194" s="26">
        <v>55</v>
      </c>
      <c r="J194" s="26"/>
      <c r="K194" s="26"/>
      <c r="L194" s="47" t="s">
        <v>485</v>
      </c>
      <c r="M194" s="39" t="s">
        <v>561</v>
      </c>
    </row>
    <row r="195" spans="1:14" ht="34.5" x14ac:dyDescent="0.25">
      <c r="A195" s="97"/>
      <c r="B195" s="16" t="s">
        <v>466</v>
      </c>
      <c r="C195" s="64" t="s">
        <v>254</v>
      </c>
      <c r="D195" s="86"/>
      <c r="E195" s="45">
        <v>8</v>
      </c>
      <c r="F195" s="26">
        <f t="shared" si="14"/>
        <v>744.8</v>
      </c>
      <c r="G195" s="26"/>
      <c r="H195" s="26"/>
      <c r="I195" s="26">
        <v>744.8</v>
      </c>
      <c r="J195" s="26"/>
      <c r="K195" s="26"/>
      <c r="L195" s="47" t="s">
        <v>521</v>
      </c>
      <c r="M195" s="39" t="s">
        <v>284</v>
      </c>
    </row>
    <row r="196" spans="1:14" ht="50.25" x14ac:dyDescent="0.25">
      <c r="A196" s="83"/>
      <c r="B196" s="16" t="s">
        <v>571</v>
      </c>
      <c r="C196" s="81" t="s">
        <v>254</v>
      </c>
      <c r="D196" s="86"/>
      <c r="E196" s="77">
        <v>8</v>
      </c>
      <c r="F196" s="26"/>
      <c r="G196" s="26"/>
      <c r="H196" s="26"/>
      <c r="I196" s="26"/>
      <c r="J196" s="26">
        <v>253.5</v>
      </c>
      <c r="K196" s="26"/>
      <c r="L196" s="47" t="s">
        <v>607</v>
      </c>
      <c r="M196" s="60" t="s">
        <v>572</v>
      </c>
    </row>
    <row r="197" spans="1:14" ht="45" x14ac:dyDescent="0.25">
      <c r="A197" s="83"/>
      <c r="B197" s="16" t="s">
        <v>573</v>
      </c>
      <c r="C197" s="81" t="s">
        <v>254</v>
      </c>
      <c r="D197" s="86"/>
      <c r="E197" s="77">
        <v>8</v>
      </c>
      <c r="F197" s="26"/>
      <c r="G197" s="26"/>
      <c r="H197" s="26"/>
      <c r="I197" s="26"/>
      <c r="J197" s="26">
        <v>301</v>
      </c>
      <c r="K197" s="26"/>
      <c r="L197" s="47" t="s">
        <v>608</v>
      </c>
      <c r="M197" s="60" t="s">
        <v>574</v>
      </c>
    </row>
    <row r="198" spans="1:14" ht="34.5" x14ac:dyDescent="0.25">
      <c r="A198" s="83"/>
      <c r="B198" s="16" t="s">
        <v>575</v>
      </c>
      <c r="C198" s="81" t="s">
        <v>254</v>
      </c>
      <c r="D198" s="86"/>
      <c r="E198" s="77">
        <v>8</v>
      </c>
      <c r="F198" s="26"/>
      <c r="G198" s="26"/>
      <c r="H198" s="26"/>
      <c r="I198" s="26"/>
      <c r="J198" s="26">
        <v>195.3</v>
      </c>
      <c r="K198" s="26"/>
      <c r="L198" s="47" t="s">
        <v>609</v>
      </c>
      <c r="M198" s="39" t="s">
        <v>561</v>
      </c>
    </row>
    <row r="199" spans="1:14" ht="31.5" x14ac:dyDescent="0.25">
      <c r="A199" s="83"/>
      <c r="B199" s="16" t="s">
        <v>576</v>
      </c>
      <c r="C199" s="81" t="s">
        <v>254</v>
      </c>
      <c r="D199" s="92"/>
      <c r="E199" s="77">
        <v>8</v>
      </c>
      <c r="F199" s="26"/>
      <c r="G199" s="26"/>
      <c r="H199" s="26"/>
      <c r="I199" s="26"/>
      <c r="J199" s="26">
        <v>77.3</v>
      </c>
      <c r="K199" s="26"/>
      <c r="L199" s="2" t="s">
        <v>610</v>
      </c>
      <c r="M199" s="39" t="s">
        <v>284</v>
      </c>
    </row>
    <row r="200" spans="1:14" ht="15.75" x14ac:dyDescent="0.25">
      <c r="A200" s="34"/>
      <c r="B200" s="16" t="s">
        <v>108</v>
      </c>
      <c r="C200" s="34"/>
      <c r="D200" s="30"/>
      <c r="E200" s="34"/>
      <c r="F200" s="26">
        <f>SUM(F170:F199)</f>
        <v>32124.1</v>
      </c>
      <c r="G200" s="26">
        <f t="shared" ref="G200:K200" si="15">SUM(G170:G199)</f>
        <v>3928.2</v>
      </c>
      <c r="H200" s="26">
        <f t="shared" si="15"/>
        <v>19342.100000000002</v>
      </c>
      <c r="I200" s="26">
        <f t="shared" si="15"/>
        <v>3458.2</v>
      </c>
      <c r="J200" s="26">
        <f t="shared" si="15"/>
        <v>3543.7000000000007</v>
      </c>
      <c r="K200" s="26">
        <f t="shared" si="15"/>
        <v>2679</v>
      </c>
      <c r="L200" s="1"/>
    </row>
    <row r="201" spans="1:14" ht="47.25" x14ac:dyDescent="0.25">
      <c r="A201" s="34">
        <v>157</v>
      </c>
      <c r="B201" s="14" t="s">
        <v>215</v>
      </c>
      <c r="C201" s="64" t="s">
        <v>254</v>
      </c>
      <c r="D201" s="85" t="s">
        <v>216</v>
      </c>
      <c r="E201" s="34">
        <v>9</v>
      </c>
      <c r="F201" s="35"/>
      <c r="G201" s="35"/>
      <c r="H201" s="35"/>
      <c r="I201" s="35"/>
      <c r="J201" s="35"/>
      <c r="K201" s="35"/>
      <c r="L201" s="1" t="s">
        <v>288</v>
      </c>
    </row>
    <row r="202" spans="1:14" ht="47.25" x14ac:dyDescent="0.25">
      <c r="A202" s="34">
        <v>158</v>
      </c>
      <c r="B202" s="14" t="s">
        <v>217</v>
      </c>
      <c r="C202" s="64" t="s">
        <v>254</v>
      </c>
      <c r="D202" s="86"/>
      <c r="E202" s="34">
        <v>9</v>
      </c>
      <c r="F202" s="35"/>
      <c r="G202" s="35"/>
      <c r="H202" s="35"/>
      <c r="I202" s="35"/>
      <c r="J202" s="35"/>
      <c r="K202" s="35"/>
      <c r="L202" s="1" t="s">
        <v>287</v>
      </c>
    </row>
    <row r="203" spans="1:14" ht="31.5" x14ac:dyDescent="0.25">
      <c r="A203" s="34">
        <v>159</v>
      </c>
      <c r="B203" s="14" t="s">
        <v>218</v>
      </c>
      <c r="C203" s="64" t="s">
        <v>254</v>
      </c>
      <c r="D203" s="86"/>
      <c r="E203" s="34">
        <v>9</v>
      </c>
      <c r="F203" s="35"/>
      <c r="G203" s="35"/>
      <c r="H203" s="35"/>
      <c r="I203" s="35"/>
      <c r="J203" s="35"/>
      <c r="K203" s="35"/>
      <c r="L203" s="1" t="s">
        <v>296</v>
      </c>
    </row>
    <row r="204" spans="1:14" ht="31.5" x14ac:dyDescent="0.25">
      <c r="A204" s="34">
        <v>160</v>
      </c>
      <c r="B204" s="14" t="s">
        <v>219</v>
      </c>
      <c r="C204" s="64" t="s">
        <v>254</v>
      </c>
      <c r="D204" s="86"/>
      <c r="E204" s="34">
        <v>9</v>
      </c>
      <c r="F204" s="35"/>
      <c r="G204" s="35"/>
      <c r="H204" s="35"/>
      <c r="I204" s="35"/>
      <c r="J204" s="35"/>
      <c r="K204" s="35"/>
      <c r="L204" s="1" t="s">
        <v>290</v>
      </c>
    </row>
    <row r="205" spans="1:14" ht="197.25" customHeight="1" x14ac:dyDescent="0.25">
      <c r="A205" s="34">
        <v>161</v>
      </c>
      <c r="B205" s="14" t="s">
        <v>317</v>
      </c>
      <c r="C205" s="64" t="s">
        <v>254</v>
      </c>
      <c r="D205" s="86"/>
      <c r="E205" s="34">
        <v>9</v>
      </c>
      <c r="F205" s="35">
        <f>SUM(G205:K205)</f>
        <v>3876.2</v>
      </c>
      <c r="G205" s="35">
        <v>492</v>
      </c>
      <c r="H205" s="35"/>
      <c r="I205" s="35">
        <v>2166.6</v>
      </c>
      <c r="J205" s="35">
        <v>1217.5999999999999</v>
      </c>
      <c r="K205" s="35"/>
      <c r="L205" s="1" t="s">
        <v>535</v>
      </c>
      <c r="M205" s="60"/>
      <c r="N205" s="60"/>
    </row>
    <row r="206" spans="1:14" ht="31.5" x14ac:dyDescent="0.25">
      <c r="A206" s="34">
        <v>162</v>
      </c>
      <c r="B206" s="14" t="s">
        <v>341</v>
      </c>
      <c r="C206" s="64" t="s">
        <v>254</v>
      </c>
      <c r="D206" s="86"/>
      <c r="E206" s="34">
        <v>9</v>
      </c>
      <c r="F206" s="35"/>
      <c r="G206" s="35"/>
      <c r="H206" s="35"/>
      <c r="I206" s="35"/>
      <c r="J206" s="35"/>
      <c r="K206" s="35"/>
      <c r="L206" s="1"/>
    </row>
    <row r="207" spans="1:14" ht="182.25" x14ac:dyDescent="0.25">
      <c r="A207" s="34">
        <v>163</v>
      </c>
      <c r="B207" s="14" t="s">
        <v>318</v>
      </c>
      <c r="C207" s="64" t="s">
        <v>254</v>
      </c>
      <c r="D207" s="86"/>
      <c r="E207" s="34">
        <v>9</v>
      </c>
      <c r="F207" s="35">
        <f>SUM(G207:K207)</f>
        <v>3461</v>
      </c>
      <c r="G207" s="35"/>
      <c r="H207" s="35">
        <v>321.10000000000002</v>
      </c>
      <c r="I207" s="35"/>
      <c r="J207" s="61">
        <v>3139.9</v>
      </c>
      <c r="K207" s="35"/>
      <c r="L207" s="1" t="s">
        <v>621</v>
      </c>
    </row>
    <row r="208" spans="1:14" ht="270.75" x14ac:dyDescent="0.25">
      <c r="A208" s="34">
        <v>164</v>
      </c>
      <c r="B208" s="14" t="s">
        <v>430</v>
      </c>
      <c r="C208" s="64" t="s">
        <v>254</v>
      </c>
      <c r="D208" s="86"/>
      <c r="E208" s="34">
        <v>9</v>
      </c>
      <c r="F208" s="35">
        <f>SUM(G208:K208)</f>
        <v>17410.400000000001</v>
      </c>
      <c r="G208" s="35"/>
      <c r="H208" s="35">
        <v>100</v>
      </c>
      <c r="I208" s="35">
        <v>17310.400000000001</v>
      </c>
      <c r="J208" s="35"/>
      <c r="K208" s="35"/>
      <c r="L208" s="1" t="s">
        <v>510</v>
      </c>
    </row>
    <row r="209" spans="1:13" ht="31.5" x14ac:dyDescent="0.25">
      <c r="A209" s="34">
        <v>165</v>
      </c>
      <c r="B209" s="14" t="s">
        <v>221</v>
      </c>
      <c r="C209" s="64" t="s">
        <v>254</v>
      </c>
      <c r="D209" s="86"/>
      <c r="E209" s="34">
        <v>9</v>
      </c>
      <c r="F209" s="35"/>
      <c r="G209" s="35"/>
      <c r="H209" s="35"/>
      <c r="I209" s="35"/>
      <c r="J209" s="35"/>
      <c r="K209" s="35"/>
      <c r="L209" s="1" t="s">
        <v>319</v>
      </c>
    </row>
    <row r="210" spans="1:13" ht="31.5" x14ac:dyDescent="0.25">
      <c r="A210" s="34">
        <v>166</v>
      </c>
      <c r="B210" s="14" t="s">
        <v>381</v>
      </c>
      <c r="C210" s="64" t="s">
        <v>254</v>
      </c>
      <c r="D210" s="86"/>
      <c r="E210" s="34">
        <v>9</v>
      </c>
      <c r="F210" s="35">
        <f>SUM(G210:K210)</f>
        <v>12.3</v>
      </c>
      <c r="G210" s="35"/>
      <c r="H210" s="35">
        <v>12.3</v>
      </c>
      <c r="I210" s="35"/>
      <c r="J210" s="35"/>
      <c r="K210" s="35"/>
      <c r="L210" s="1" t="s">
        <v>404</v>
      </c>
    </row>
    <row r="211" spans="1:13" ht="15.75" x14ac:dyDescent="0.25">
      <c r="A211" s="34">
        <v>167</v>
      </c>
      <c r="B211" s="14" t="s">
        <v>382</v>
      </c>
      <c r="C211" s="64" t="s">
        <v>254</v>
      </c>
      <c r="D211" s="86"/>
      <c r="E211" s="34">
        <v>9</v>
      </c>
      <c r="F211" s="35">
        <f t="shared" ref="F211:F213" si="16">SUM(G211:K211)</f>
        <v>34</v>
      </c>
      <c r="G211" s="35"/>
      <c r="H211" s="35">
        <v>34</v>
      </c>
      <c r="I211" s="35"/>
      <c r="J211" s="35"/>
      <c r="K211" s="35"/>
      <c r="L211" s="1" t="s">
        <v>404</v>
      </c>
    </row>
    <row r="212" spans="1:13" ht="31.5" x14ac:dyDescent="0.25">
      <c r="A212" s="34">
        <v>168</v>
      </c>
      <c r="B212" s="14" t="s">
        <v>383</v>
      </c>
      <c r="C212" s="64" t="s">
        <v>254</v>
      </c>
      <c r="D212" s="86"/>
      <c r="E212" s="34">
        <v>9</v>
      </c>
      <c r="F212" s="35">
        <f t="shared" si="16"/>
        <v>41.5</v>
      </c>
      <c r="G212" s="35"/>
      <c r="H212" s="35">
        <v>41.5</v>
      </c>
      <c r="I212" s="35"/>
      <c r="J212" s="35"/>
      <c r="K212" s="35"/>
      <c r="L212" s="1" t="s">
        <v>404</v>
      </c>
    </row>
    <row r="213" spans="1:13" ht="31.5" x14ac:dyDescent="0.25">
      <c r="A213" s="34">
        <v>169</v>
      </c>
      <c r="B213" s="14" t="s">
        <v>384</v>
      </c>
      <c r="C213" s="64" t="s">
        <v>254</v>
      </c>
      <c r="D213" s="86"/>
      <c r="E213" s="34">
        <v>9</v>
      </c>
      <c r="F213" s="35">
        <f t="shared" si="16"/>
        <v>50.5</v>
      </c>
      <c r="G213" s="35"/>
      <c r="H213" s="35">
        <v>50.5</v>
      </c>
      <c r="I213" s="35"/>
      <c r="J213" s="35"/>
      <c r="K213" s="35"/>
      <c r="L213" s="1" t="s">
        <v>404</v>
      </c>
    </row>
    <row r="214" spans="1:13" ht="31.5" x14ac:dyDescent="0.25">
      <c r="A214" s="34">
        <v>170</v>
      </c>
      <c r="B214" s="14" t="s">
        <v>385</v>
      </c>
      <c r="C214" s="64" t="s">
        <v>254</v>
      </c>
      <c r="D214" s="86"/>
      <c r="E214" s="34">
        <v>9</v>
      </c>
      <c r="F214" s="35">
        <f>SUM(G214:K214)</f>
        <v>41.6</v>
      </c>
      <c r="G214" s="35"/>
      <c r="H214" s="35">
        <v>41.6</v>
      </c>
      <c r="I214" s="35"/>
      <c r="J214" s="35"/>
      <c r="K214" s="35"/>
      <c r="L214" s="1" t="s">
        <v>404</v>
      </c>
    </row>
    <row r="215" spans="1:13" ht="31.5" x14ac:dyDescent="0.25">
      <c r="A215" s="34">
        <v>171</v>
      </c>
      <c r="B215" s="14" t="s">
        <v>386</v>
      </c>
      <c r="C215" s="64" t="s">
        <v>254</v>
      </c>
      <c r="D215" s="86"/>
      <c r="E215" s="34"/>
      <c r="F215" s="35">
        <f>SUM(G215:K215)</f>
        <v>344.7</v>
      </c>
      <c r="G215" s="35"/>
      <c r="H215" s="35">
        <v>344.7</v>
      </c>
      <c r="I215" s="35"/>
      <c r="J215" s="35"/>
      <c r="K215" s="35"/>
      <c r="L215" s="1" t="s">
        <v>405</v>
      </c>
    </row>
    <row r="216" spans="1:13" ht="15.75" x14ac:dyDescent="0.25">
      <c r="A216" s="34">
        <v>172</v>
      </c>
      <c r="B216" s="14" t="s">
        <v>387</v>
      </c>
      <c r="C216" s="64" t="s">
        <v>254</v>
      </c>
      <c r="D216" s="86"/>
      <c r="E216" s="34">
        <v>9</v>
      </c>
      <c r="F216" s="35">
        <f>SUM(G216:K216)</f>
        <v>66</v>
      </c>
      <c r="G216" s="35"/>
      <c r="H216" s="35">
        <v>66</v>
      </c>
      <c r="I216" s="35"/>
      <c r="J216" s="35"/>
      <c r="K216" s="35"/>
      <c r="L216" s="1" t="s">
        <v>404</v>
      </c>
    </row>
    <row r="217" spans="1:13" ht="31.5" x14ac:dyDescent="0.25">
      <c r="A217" s="34">
        <v>173</v>
      </c>
      <c r="B217" s="14" t="s">
        <v>388</v>
      </c>
      <c r="C217" s="64" t="s">
        <v>254</v>
      </c>
      <c r="D217" s="86"/>
      <c r="E217" s="34">
        <v>9</v>
      </c>
      <c r="F217" s="35">
        <f>SUM(G217:K217)</f>
        <v>32.6</v>
      </c>
      <c r="G217" s="35"/>
      <c r="H217" s="35">
        <v>32.6</v>
      </c>
      <c r="I217" s="35"/>
      <c r="J217" s="35"/>
      <c r="K217" s="35"/>
      <c r="L217" s="1" t="s">
        <v>404</v>
      </c>
    </row>
    <row r="218" spans="1:13" ht="31.5" x14ac:dyDescent="0.25">
      <c r="A218" s="34">
        <v>174</v>
      </c>
      <c r="B218" s="14" t="s">
        <v>389</v>
      </c>
      <c r="C218" s="64" t="s">
        <v>254</v>
      </c>
      <c r="D218" s="86"/>
      <c r="E218" s="34">
        <v>9</v>
      </c>
      <c r="F218" s="35">
        <f>SUM(G218:K218)</f>
        <v>0</v>
      </c>
      <c r="G218" s="35"/>
      <c r="H218" s="35"/>
      <c r="I218" s="35"/>
      <c r="J218" s="35"/>
      <c r="K218" s="35"/>
      <c r="L218" s="1"/>
    </row>
    <row r="219" spans="1:13" ht="31.5" x14ac:dyDescent="0.25">
      <c r="A219" s="85" t="s">
        <v>467</v>
      </c>
      <c r="B219" s="16" t="s">
        <v>469</v>
      </c>
      <c r="C219" s="64" t="s">
        <v>254</v>
      </c>
      <c r="D219" s="86"/>
      <c r="E219" s="45">
        <v>9</v>
      </c>
      <c r="F219" s="26">
        <f t="shared" ref="F219:F221" si="17">SUM(G219:K219)</f>
        <v>422.5</v>
      </c>
      <c r="G219" s="26"/>
      <c r="H219" s="26"/>
      <c r="I219" s="26">
        <v>422.5</v>
      </c>
      <c r="J219" s="26"/>
      <c r="K219" s="26"/>
      <c r="L219" s="47" t="s">
        <v>468</v>
      </c>
    </row>
    <row r="220" spans="1:13" ht="34.5" x14ac:dyDescent="0.25">
      <c r="A220" s="97"/>
      <c r="B220" s="16" t="s">
        <v>486</v>
      </c>
      <c r="C220" s="64" t="s">
        <v>254</v>
      </c>
      <c r="D220" s="86"/>
      <c r="E220" s="45">
        <v>9</v>
      </c>
      <c r="F220" s="26">
        <f t="shared" si="17"/>
        <v>50</v>
      </c>
      <c r="G220" s="26"/>
      <c r="H220" s="26"/>
      <c r="I220" s="26">
        <v>50</v>
      </c>
      <c r="J220" s="26"/>
      <c r="K220" s="26"/>
      <c r="L220" s="47" t="s">
        <v>487</v>
      </c>
      <c r="M220" s="63" t="s">
        <v>493</v>
      </c>
    </row>
    <row r="221" spans="1:13" ht="78.75" x14ac:dyDescent="0.25">
      <c r="A221" s="2" t="s">
        <v>577</v>
      </c>
      <c r="B221" s="16" t="s">
        <v>550</v>
      </c>
      <c r="C221" s="67" t="s">
        <v>254</v>
      </c>
      <c r="D221" s="86"/>
      <c r="E221" s="67">
        <v>9</v>
      </c>
      <c r="F221" s="26">
        <f t="shared" si="17"/>
        <v>720</v>
      </c>
      <c r="G221" s="26"/>
      <c r="H221" s="26"/>
      <c r="I221" s="26"/>
      <c r="J221" s="26">
        <v>720</v>
      </c>
      <c r="K221" s="26"/>
      <c r="L221" s="47" t="s">
        <v>611</v>
      </c>
      <c r="M221" s="63"/>
    </row>
    <row r="222" spans="1:13" ht="31.5" x14ac:dyDescent="0.25">
      <c r="A222" s="2"/>
      <c r="B222" s="16" t="s">
        <v>578</v>
      </c>
      <c r="C222" s="77" t="s">
        <v>254</v>
      </c>
      <c r="D222" s="86"/>
      <c r="E222" s="77">
        <v>9</v>
      </c>
      <c r="F222" s="26"/>
      <c r="G222" s="26"/>
      <c r="H222" s="26"/>
      <c r="I222" s="26"/>
      <c r="J222" s="26">
        <v>30</v>
      </c>
      <c r="K222" s="26"/>
      <c r="L222" s="2" t="s">
        <v>584</v>
      </c>
      <c r="M222" s="5" t="s">
        <v>284</v>
      </c>
    </row>
    <row r="223" spans="1:13" ht="31.5" x14ac:dyDescent="0.25">
      <c r="A223" s="2"/>
      <c r="B223" s="16" t="s">
        <v>579</v>
      </c>
      <c r="C223" s="77" t="s">
        <v>254</v>
      </c>
      <c r="D223" s="92"/>
      <c r="E223" s="77">
        <v>9</v>
      </c>
      <c r="F223" s="26"/>
      <c r="G223" s="26"/>
      <c r="H223" s="26"/>
      <c r="I223" s="26"/>
      <c r="J223" s="26">
        <v>50</v>
      </c>
      <c r="K223" s="26"/>
      <c r="L223" s="2" t="s">
        <v>584</v>
      </c>
      <c r="M223" s="5" t="s">
        <v>284</v>
      </c>
    </row>
    <row r="224" spans="1:13" ht="15.75" x14ac:dyDescent="0.25">
      <c r="A224" s="82"/>
      <c r="B224" s="16" t="s">
        <v>108</v>
      </c>
      <c r="C224" s="34"/>
      <c r="D224" s="33"/>
      <c r="E224" s="34">
        <v>9</v>
      </c>
      <c r="F224" s="26">
        <f>SUM(F201:F223)</f>
        <v>26563.3</v>
      </c>
      <c r="G224" s="26">
        <f t="shared" ref="G224:K224" si="18">SUM(G201:G223)</f>
        <v>492</v>
      </c>
      <c r="H224" s="26">
        <f t="shared" si="18"/>
        <v>1044.3</v>
      </c>
      <c r="I224" s="26">
        <f t="shared" si="18"/>
        <v>19949.5</v>
      </c>
      <c r="J224" s="26">
        <f t="shared" si="18"/>
        <v>5157.5</v>
      </c>
      <c r="K224" s="26">
        <f t="shared" si="18"/>
        <v>0</v>
      </c>
      <c r="L224" s="1"/>
    </row>
    <row r="225" spans="1:13" ht="31.5" x14ac:dyDescent="0.25">
      <c r="A225" s="34">
        <v>175</v>
      </c>
      <c r="B225" s="14" t="s">
        <v>220</v>
      </c>
      <c r="C225" s="64" t="s">
        <v>254</v>
      </c>
      <c r="D225" s="85" t="s">
        <v>93</v>
      </c>
      <c r="E225" s="34">
        <v>10</v>
      </c>
      <c r="F225" s="35"/>
      <c r="G225" s="35"/>
      <c r="H225" s="35"/>
      <c r="I225" s="35"/>
      <c r="J225" s="35"/>
      <c r="K225" s="35"/>
      <c r="L225" s="1"/>
    </row>
    <row r="226" spans="1:13" ht="81.75" x14ac:dyDescent="0.25">
      <c r="A226" s="34">
        <v>176</v>
      </c>
      <c r="B226" s="14" t="s">
        <v>369</v>
      </c>
      <c r="C226" s="64" t="s">
        <v>254</v>
      </c>
      <c r="D226" s="86"/>
      <c r="E226" s="34">
        <v>10</v>
      </c>
      <c r="F226" s="35">
        <f>SUM(G226:K226)</f>
        <v>311.2</v>
      </c>
      <c r="G226" s="35"/>
      <c r="H226" s="35"/>
      <c r="I226" s="35"/>
      <c r="J226" s="61">
        <v>311.2</v>
      </c>
      <c r="K226" s="35"/>
      <c r="L226" s="1" t="s">
        <v>622</v>
      </c>
    </row>
    <row r="227" spans="1:13" ht="31.5" x14ac:dyDescent="0.25">
      <c r="A227" s="34">
        <v>177</v>
      </c>
      <c r="B227" s="14" t="s">
        <v>222</v>
      </c>
      <c r="C227" s="64" t="s">
        <v>254</v>
      </c>
      <c r="D227" s="86"/>
      <c r="E227" s="34">
        <v>10</v>
      </c>
      <c r="F227" s="35"/>
      <c r="G227" s="35"/>
      <c r="H227" s="35"/>
      <c r="I227" s="35"/>
      <c r="J227" s="35"/>
      <c r="K227" s="35"/>
      <c r="L227" s="1"/>
    </row>
    <row r="228" spans="1:13" ht="31.5" x14ac:dyDescent="0.25">
      <c r="A228" s="34">
        <v>178</v>
      </c>
      <c r="B228" s="14" t="s">
        <v>52</v>
      </c>
      <c r="C228" s="34" t="s">
        <v>546</v>
      </c>
      <c r="D228" s="86"/>
      <c r="E228" s="34">
        <v>10</v>
      </c>
      <c r="F228" s="35"/>
      <c r="G228" s="35"/>
      <c r="H228" s="35"/>
      <c r="I228" s="35"/>
      <c r="J228" s="35"/>
      <c r="K228" s="35"/>
      <c r="L228" s="1" t="s">
        <v>101</v>
      </c>
    </row>
    <row r="229" spans="1:13" ht="15.75" x14ac:dyDescent="0.25">
      <c r="A229" s="34">
        <v>179</v>
      </c>
      <c r="B229" s="14" t="s">
        <v>225</v>
      </c>
      <c r="C229" s="64" t="s">
        <v>254</v>
      </c>
      <c r="D229" s="86"/>
      <c r="E229" s="34">
        <v>10</v>
      </c>
      <c r="F229" s="35"/>
      <c r="G229" s="35"/>
      <c r="H229" s="35"/>
      <c r="I229" s="35"/>
      <c r="J229" s="35"/>
      <c r="K229" s="35"/>
      <c r="L229" s="1"/>
    </row>
    <row r="230" spans="1:13" ht="31.5" x14ac:dyDescent="0.25">
      <c r="A230" s="34">
        <v>180</v>
      </c>
      <c r="B230" s="14" t="s">
        <v>223</v>
      </c>
      <c r="C230" s="64" t="s">
        <v>254</v>
      </c>
      <c r="D230" s="86"/>
      <c r="E230" s="34">
        <v>10</v>
      </c>
      <c r="F230" s="35"/>
      <c r="G230" s="35"/>
      <c r="H230" s="35"/>
      <c r="I230" s="35"/>
      <c r="J230" s="35"/>
      <c r="K230" s="35"/>
      <c r="L230" s="1"/>
    </row>
    <row r="231" spans="1:13" ht="66" x14ac:dyDescent="0.25">
      <c r="A231" s="34">
        <v>181</v>
      </c>
      <c r="B231" s="14" t="s">
        <v>224</v>
      </c>
      <c r="C231" s="64" t="s">
        <v>254</v>
      </c>
      <c r="D231" s="86"/>
      <c r="E231" s="34">
        <v>10</v>
      </c>
      <c r="F231" s="35">
        <f>SUM(G231:K231)</f>
        <v>691.8</v>
      </c>
      <c r="G231" s="35"/>
      <c r="H231" s="35">
        <v>691.8</v>
      </c>
      <c r="I231" s="35"/>
      <c r="J231" s="35"/>
      <c r="K231" s="35"/>
      <c r="L231" s="1" t="s">
        <v>446</v>
      </c>
    </row>
    <row r="232" spans="1:13" ht="120" customHeight="1" x14ac:dyDescent="0.25">
      <c r="A232" s="34">
        <v>182</v>
      </c>
      <c r="B232" s="14" t="s">
        <v>53</v>
      </c>
      <c r="C232" s="34" t="s">
        <v>374</v>
      </c>
      <c r="D232" s="86"/>
      <c r="E232" s="34">
        <v>10</v>
      </c>
      <c r="F232" s="35"/>
      <c r="G232" s="35"/>
      <c r="H232" s="35"/>
      <c r="I232" s="35"/>
      <c r="J232" s="35"/>
      <c r="K232" s="35"/>
      <c r="L232" s="1" t="s">
        <v>411</v>
      </c>
      <c r="M232" s="43" t="s">
        <v>284</v>
      </c>
    </row>
    <row r="233" spans="1:13" ht="47.25" x14ac:dyDescent="0.25">
      <c r="A233" s="34">
        <v>183</v>
      </c>
      <c r="B233" s="14" t="s">
        <v>226</v>
      </c>
      <c r="C233" s="64" t="s">
        <v>254</v>
      </c>
      <c r="D233" s="86"/>
      <c r="E233" s="34">
        <v>10</v>
      </c>
      <c r="F233" s="35"/>
      <c r="G233" s="35"/>
      <c r="H233" s="35"/>
      <c r="I233" s="35"/>
      <c r="J233" s="35"/>
      <c r="K233" s="35"/>
      <c r="L233" s="1"/>
    </row>
    <row r="234" spans="1:13" ht="50.25" x14ac:dyDescent="0.25">
      <c r="A234" s="34">
        <v>184</v>
      </c>
      <c r="B234" s="14" t="s">
        <v>227</v>
      </c>
      <c r="C234" s="64" t="s">
        <v>254</v>
      </c>
      <c r="D234" s="86"/>
      <c r="E234" s="34">
        <v>10</v>
      </c>
      <c r="F234" s="35">
        <f>SUM(G234:K234)</f>
        <v>354.1</v>
      </c>
      <c r="G234" s="35"/>
      <c r="H234" s="35"/>
      <c r="I234" s="35"/>
      <c r="J234" s="35">
        <v>354.1</v>
      </c>
      <c r="K234" s="35"/>
      <c r="L234" s="47" t="s">
        <v>623</v>
      </c>
    </row>
    <row r="235" spans="1:13" ht="63" customHeight="1" x14ac:dyDescent="0.25">
      <c r="A235" s="34">
        <v>185</v>
      </c>
      <c r="B235" s="14" t="s">
        <v>228</v>
      </c>
      <c r="C235" s="64" t="s">
        <v>254</v>
      </c>
      <c r="D235" s="86"/>
      <c r="E235" s="34">
        <v>10</v>
      </c>
      <c r="F235" s="35">
        <f>SUM(G235:K235)</f>
        <v>589.29999999999995</v>
      </c>
      <c r="G235" s="35"/>
      <c r="H235" s="35"/>
      <c r="I235" s="35">
        <v>589.29999999999995</v>
      </c>
      <c r="J235" s="35"/>
      <c r="K235" s="35"/>
      <c r="L235" s="1" t="s">
        <v>499</v>
      </c>
    </row>
    <row r="236" spans="1:13" ht="31.5" x14ac:dyDescent="0.25">
      <c r="A236" s="34">
        <v>186</v>
      </c>
      <c r="B236" s="14" t="s">
        <v>229</v>
      </c>
      <c r="C236" s="64" t="s">
        <v>254</v>
      </c>
      <c r="D236" s="86"/>
      <c r="E236" s="34">
        <v>10</v>
      </c>
      <c r="F236" s="35">
        <f t="shared" ref="F236:F242" si="19">SUM(G236:K236)</f>
        <v>0</v>
      </c>
      <c r="G236" s="35"/>
      <c r="H236" s="35"/>
      <c r="I236" s="35"/>
      <c r="J236" s="35"/>
      <c r="K236" s="35"/>
      <c r="L236" s="1"/>
    </row>
    <row r="237" spans="1:13" ht="69.75" x14ac:dyDescent="0.25">
      <c r="A237" s="34">
        <v>187</v>
      </c>
      <c r="B237" s="14" t="s">
        <v>54</v>
      </c>
      <c r="C237" s="34" t="s">
        <v>270</v>
      </c>
      <c r="D237" s="86"/>
      <c r="E237" s="34">
        <v>10</v>
      </c>
      <c r="F237" s="35">
        <f t="shared" si="19"/>
        <v>0</v>
      </c>
      <c r="G237" s="35"/>
      <c r="H237" s="35"/>
      <c r="I237" s="35"/>
      <c r="J237" s="35"/>
      <c r="K237" s="35"/>
      <c r="L237" s="1" t="s">
        <v>258</v>
      </c>
      <c r="M237" s="43" t="s">
        <v>284</v>
      </c>
    </row>
    <row r="238" spans="1:13" ht="31.5" x14ac:dyDescent="0.25">
      <c r="A238" s="34">
        <v>188</v>
      </c>
      <c r="B238" s="14" t="s">
        <v>230</v>
      </c>
      <c r="C238" s="64" t="s">
        <v>254</v>
      </c>
      <c r="D238" s="86"/>
      <c r="E238" s="34">
        <v>10</v>
      </c>
      <c r="F238" s="35">
        <f t="shared" si="19"/>
        <v>0</v>
      </c>
      <c r="G238" s="35"/>
      <c r="H238" s="35"/>
      <c r="I238" s="35"/>
      <c r="J238" s="35"/>
      <c r="K238" s="35"/>
      <c r="L238" s="1"/>
    </row>
    <row r="239" spans="1:13" ht="31.5" x14ac:dyDescent="0.25">
      <c r="A239" s="34">
        <v>189</v>
      </c>
      <c r="B239" s="14" t="s">
        <v>231</v>
      </c>
      <c r="C239" s="64" t="s">
        <v>254</v>
      </c>
      <c r="D239" s="86"/>
      <c r="E239" s="34">
        <v>10</v>
      </c>
      <c r="F239" s="35">
        <f t="shared" si="19"/>
        <v>0</v>
      </c>
      <c r="G239" s="35"/>
      <c r="H239" s="35"/>
      <c r="I239" s="35"/>
      <c r="J239" s="35"/>
      <c r="K239" s="35"/>
      <c r="L239" s="1"/>
    </row>
    <row r="240" spans="1:13" ht="31.5" x14ac:dyDescent="0.25">
      <c r="A240" s="34">
        <v>190</v>
      </c>
      <c r="B240" s="14" t="s">
        <v>232</v>
      </c>
      <c r="C240" s="64" t="s">
        <v>254</v>
      </c>
      <c r="D240" s="86"/>
      <c r="E240" s="34">
        <v>10</v>
      </c>
      <c r="F240" s="35">
        <f t="shared" si="19"/>
        <v>0</v>
      </c>
      <c r="G240" s="35"/>
      <c r="H240" s="35"/>
      <c r="I240" s="35"/>
      <c r="J240" s="35"/>
      <c r="K240" s="35"/>
      <c r="L240" s="1"/>
    </row>
    <row r="241" spans="1:13" ht="50.25" x14ac:dyDescent="0.25">
      <c r="A241" s="44" t="s">
        <v>470</v>
      </c>
      <c r="B241" s="16" t="s">
        <v>454</v>
      </c>
      <c r="C241" s="64" t="s">
        <v>254</v>
      </c>
      <c r="D241" s="87"/>
      <c r="E241" s="45">
        <v>10</v>
      </c>
      <c r="F241" s="26">
        <f t="shared" si="19"/>
        <v>800</v>
      </c>
      <c r="G241" s="26"/>
      <c r="H241" s="26"/>
      <c r="I241" s="26">
        <v>800</v>
      </c>
      <c r="J241" s="26"/>
      <c r="K241" s="26"/>
      <c r="L241" s="1" t="s">
        <v>513</v>
      </c>
    </row>
    <row r="242" spans="1:13" ht="18.75" x14ac:dyDescent="0.25">
      <c r="A242" s="70"/>
      <c r="B242" s="16" t="s">
        <v>553</v>
      </c>
      <c r="C242" s="67" t="s">
        <v>254</v>
      </c>
      <c r="D242" s="88"/>
      <c r="E242" s="67">
        <v>10</v>
      </c>
      <c r="F242" s="26">
        <f t="shared" si="19"/>
        <v>800</v>
      </c>
      <c r="G242" s="26"/>
      <c r="H242" s="26"/>
      <c r="I242" s="26"/>
      <c r="J242" s="26">
        <v>800</v>
      </c>
      <c r="K242" s="26"/>
      <c r="L242" s="47" t="s">
        <v>612</v>
      </c>
    </row>
    <row r="243" spans="1:13" s="9" customFormat="1" ht="15.75" x14ac:dyDescent="0.2">
      <c r="A243" s="37"/>
      <c r="B243" s="16" t="s">
        <v>108</v>
      </c>
      <c r="C243" s="37"/>
      <c r="D243" s="37"/>
      <c r="E243" s="37"/>
      <c r="F243" s="26">
        <f t="shared" ref="F243:K243" si="20">SUM(F225:F242)</f>
        <v>3546.3999999999996</v>
      </c>
      <c r="G243" s="26">
        <f t="shared" si="20"/>
        <v>0</v>
      </c>
      <c r="H243" s="26">
        <f t="shared" si="20"/>
        <v>691.8</v>
      </c>
      <c r="I243" s="26">
        <f t="shared" si="20"/>
        <v>1389.3</v>
      </c>
      <c r="J243" s="26">
        <f t="shared" si="20"/>
        <v>1465.3</v>
      </c>
      <c r="K243" s="26">
        <f t="shared" si="20"/>
        <v>0</v>
      </c>
      <c r="L243" s="2"/>
    </row>
    <row r="244" spans="1:13" ht="15.75" x14ac:dyDescent="0.25">
      <c r="A244" s="19">
        <v>191</v>
      </c>
      <c r="B244" s="17" t="s">
        <v>554</v>
      </c>
      <c r="C244" s="34" t="s">
        <v>145</v>
      </c>
      <c r="D244" s="85" t="s">
        <v>271</v>
      </c>
      <c r="E244" s="19">
        <v>11</v>
      </c>
      <c r="F244" s="27"/>
      <c r="G244" s="27"/>
      <c r="H244" s="27"/>
      <c r="I244" s="27"/>
      <c r="J244" s="27"/>
      <c r="K244" s="27"/>
      <c r="L244" s="24" t="s">
        <v>282</v>
      </c>
    </row>
    <row r="245" spans="1:13" ht="31.5" x14ac:dyDescent="0.25">
      <c r="A245" s="19">
        <v>192</v>
      </c>
      <c r="B245" s="17" t="s">
        <v>350</v>
      </c>
      <c r="C245" s="34" t="s">
        <v>145</v>
      </c>
      <c r="D245" s="86"/>
      <c r="E245" s="19">
        <v>11</v>
      </c>
      <c r="F245" s="27"/>
      <c r="G245" s="27"/>
      <c r="H245" s="27"/>
      <c r="I245" s="27"/>
      <c r="J245" s="27"/>
      <c r="K245" s="27"/>
      <c r="L245" s="20" t="s">
        <v>406</v>
      </c>
    </row>
    <row r="246" spans="1:13" ht="15.75" x14ac:dyDescent="0.25">
      <c r="A246" s="19">
        <v>193</v>
      </c>
      <c r="B246" s="17" t="s">
        <v>272</v>
      </c>
      <c r="C246" s="34" t="s">
        <v>145</v>
      </c>
      <c r="D246" s="86"/>
      <c r="E246" s="19">
        <v>11</v>
      </c>
      <c r="F246" s="27"/>
      <c r="G246" s="27"/>
      <c r="H246" s="27"/>
      <c r="I246" s="27"/>
      <c r="J246" s="27"/>
      <c r="K246" s="27"/>
      <c r="L246" s="24" t="s">
        <v>283</v>
      </c>
    </row>
    <row r="247" spans="1:13" ht="15.75" x14ac:dyDescent="0.25">
      <c r="A247" s="19">
        <v>194</v>
      </c>
      <c r="B247" s="17" t="s">
        <v>273</v>
      </c>
      <c r="C247" s="34" t="s">
        <v>145</v>
      </c>
      <c r="D247" s="86"/>
      <c r="E247" s="19">
        <v>11</v>
      </c>
      <c r="F247" s="27"/>
      <c r="G247" s="27"/>
      <c r="H247" s="27"/>
      <c r="I247" s="27"/>
      <c r="J247" s="27"/>
      <c r="K247" s="27"/>
      <c r="L247" s="20" t="s">
        <v>303</v>
      </c>
    </row>
    <row r="248" spans="1:13" ht="15.75" x14ac:dyDescent="0.25">
      <c r="A248" s="19">
        <v>195</v>
      </c>
      <c r="B248" s="17" t="s">
        <v>274</v>
      </c>
      <c r="C248" s="34" t="s">
        <v>145</v>
      </c>
      <c r="D248" s="86"/>
      <c r="E248" s="19">
        <v>11</v>
      </c>
      <c r="F248" s="27">
        <f>SUM(G248:K248)</f>
        <v>100</v>
      </c>
      <c r="G248" s="27">
        <v>100</v>
      </c>
      <c r="H248" s="27"/>
      <c r="I248" s="27"/>
      <c r="J248" s="27"/>
      <c r="K248" s="27"/>
      <c r="L248" s="24" t="s">
        <v>283</v>
      </c>
    </row>
    <row r="249" spans="1:13" ht="31.5" x14ac:dyDescent="0.25">
      <c r="A249" s="19">
        <v>196</v>
      </c>
      <c r="B249" s="17" t="s">
        <v>275</v>
      </c>
      <c r="C249" s="34" t="s">
        <v>145</v>
      </c>
      <c r="D249" s="86"/>
      <c r="E249" s="19">
        <v>11</v>
      </c>
      <c r="F249" s="27"/>
      <c r="G249" s="27"/>
      <c r="H249" s="27"/>
      <c r="I249" s="27"/>
      <c r="J249" s="27"/>
      <c r="K249" s="27"/>
      <c r="L249" s="24" t="s">
        <v>304</v>
      </c>
    </row>
    <row r="250" spans="1:13" ht="34.5" x14ac:dyDescent="0.25">
      <c r="A250" s="19">
        <v>197</v>
      </c>
      <c r="B250" s="17" t="s">
        <v>276</v>
      </c>
      <c r="C250" s="34" t="s">
        <v>145</v>
      </c>
      <c r="D250" s="86"/>
      <c r="E250" s="19">
        <v>11</v>
      </c>
      <c r="F250" s="27">
        <f t="shared" ref="F250" si="21">SUM(G250:K250)</f>
        <v>3705.7</v>
      </c>
      <c r="G250" s="27"/>
      <c r="H250" s="27"/>
      <c r="I250" s="27">
        <v>3705.7</v>
      </c>
      <c r="J250" s="27"/>
      <c r="K250" s="27"/>
      <c r="L250" s="20" t="s">
        <v>445</v>
      </c>
    </row>
    <row r="251" spans="1:13" ht="78.75" x14ac:dyDescent="0.25">
      <c r="A251" s="19">
        <v>198</v>
      </c>
      <c r="B251" s="17" t="s">
        <v>361</v>
      </c>
      <c r="C251" s="34" t="s">
        <v>145</v>
      </c>
      <c r="D251" s="86"/>
      <c r="E251" s="19">
        <v>11</v>
      </c>
      <c r="F251" s="27">
        <f>SUM(G251:K251)</f>
        <v>800</v>
      </c>
      <c r="G251" s="27"/>
      <c r="H251" s="27">
        <v>800</v>
      </c>
      <c r="I251" s="27"/>
      <c r="J251" s="27"/>
      <c r="K251" s="27"/>
      <c r="L251" s="20" t="s">
        <v>407</v>
      </c>
    </row>
    <row r="252" spans="1:13" ht="31.5" x14ac:dyDescent="0.25">
      <c r="A252" s="19">
        <v>199</v>
      </c>
      <c r="B252" s="17" t="s">
        <v>277</v>
      </c>
      <c r="C252" s="34" t="s">
        <v>145</v>
      </c>
      <c r="D252" s="86"/>
      <c r="E252" s="19">
        <v>11</v>
      </c>
      <c r="F252" s="27">
        <f t="shared" ref="F252:F253" si="22">SUM(G252:K252)</f>
        <v>0</v>
      </c>
      <c r="G252" s="27"/>
      <c r="H252" s="27"/>
      <c r="I252" s="27"/>
      <c r="J252" s="27"/>
      <c r="K252" s="27"/>
      <c r="L252" s="24" t="s">
        <v>92</v>
      </c>
    </row>
    <row r="253" spans="1:13" ht="34.5" x14ac:dyDescent="0.25">
      <c r="A253" s="48" t="s">
        <v>471</v>
      </c>
      <c r="B253" s="49" t="s">
        <v>472</v>
      </c>
      <c r="C253" s="45" t="s">
        <v>145</v>
      </c>
      <c r="D253" s="88"/>
      <c r="E253" s="19">
        <v>11</v>
      </c>
      <c r="F253" s="50">
        <f t="shared" si="22"/>
        <v>533.6</v>
      </c>
      <c r="G253" s="50"/>
      <c r="H253" s="50"/>
      <c r="I253" s="50">
        <v>533.6</v>
      </c>
      <c r="J253" s="50"/>
      <c r="K253" s="50"/>
      <c r="L253" s="1" t="s">
        <v>504</v>
      </c>
    </row>
    <row r="254" spans="1:13" ht="31.5" x14ac:dyDescent="0.25">
      <c r="A254" s="48"/>
      <c r="B254" s="49" t="s">
        <v>581</v>
      </c>
      <c r="C254" s="77" t="s">
        <v>145</v>
      </c>
      <c r="D254" s="76"/>
      <c r="E254" s="19">
        <v>11</v>
      </c>
      <c r="F254" s="50"/>
      <c r="G254" s="50"/>
      <c r="H254" s="50"/>
      <c r="I254" s="50"/>
      <c r="J254" s="50">
        <v>900</v>
      </c>
      <c r="K254" s="50"/>
      <c r="L254" s="2" t="s">
        <v>613</v>
      </c>
      <c r="M254" s="39" t="s">
        <v>284</v>
      </c>
    </row>
    <row r="255" spans="1:13" s="9" customFormat="1" ht="15.75" x14ac:dyDescent="0.2">
      <c r="A255" s="37"/>
      <c r="B255" s="16" t="s">
        <v>108</v>
      </c>
      <c r="C255" s="37"/>
      <c r="D255" s="37"/>
      <c r="E255" s="37"/>
      <c r="F255" s="26">
        <f>SUM(F244:F253)</f>
        <v>5139.3</v>
      </c>
      <c r="G255" s="26">
        <f t="shared" ref="G255:K255" si="23">SUM(G244:G253)</f>
        <v>100</v>
      </c>
      <c r="H255" s="26">
        <f t="shared" si="23"/>
        <v>800</v>
      </c>
      <c r="I255" s="26">
        <f>SUM(I244:I253)</f>
        <v>4239.3</v>
      </c>
      <c r="J255" s="26">
        <f t="shared" si="23"/>
        <v>0</v>
      </c>
      <c r="K255" s="26">
        <f t="shared" si="23"/>
        <v>0</v>
      </c>
      <c r="L255" s="2"/>
    </row>
    <row r="256" spans="1:13" ht="136.5" customHeight="1" x14ac:dyDescent="0.25">
      <c r="A256" s="19">
        <v>200</v>
      </c>
      <c r="B256" s="17" t="s">
        <v>233</v>
      </c>
      <c r="C256" s="34" t="s">
        <v>145</v>
      </c>
      <c r="D256" s="85" t="s">
        <v>55</v>
      </c>
      <c r="E256" s="19">
        <v>12</v>
      </c>
      <c r="F256" s="27">
        <f>SUM(G256:K256)</f>
        <v>197.8</v>
      </c>
      <c r="G256" s="27"/>
      <c r="H256" s="27"/>
      <c r="I256" s="27">
        <v>197.8</v>
      </c>
      <c r="J256" s="27"/>
      <c r="K256" s="27"/>
      <c r="L256" s="20" t="s">
        <v>498</v>
      </c>
    </row>
    <row r="257" spans="1:13" ht="173.25" x14ac:dyDescent="0.25">
      <c r="A257" s="19">
        <v>201</v>
      </c>
      <c r="B257" s="17" t="s">
        <v>234</v>
      </c>
      <c r="C257" s="34" t="s">
        <v>145</v>
      </c>
      <c r="D257" s="86"/>
      <c r="E257" s="19">
        <v>12</v>
      </c>
      <c r="F257" s="27">
        <f>SUM(G257:K257)</f>
        <v>16447.5</v>
      </c>
      <c r="G257" s="27"/>
      <c r="H257" s="27">
        <v>16447.5</v>
      </c>
      <c r="I257" s="27"/>
      <c r="J257" s="27"/>
      <c r="K257" s="27"/>
      <c r="L257" s="24" t="s">
        <v>427</v>
      </c>
    </row>
    <row r="258" spans="1:13" ht="207.75" x14ac:dyDescent="0.25">
      <c r="A258" s="19">
        <v>202</v>
      </c>
      <c r="B258" s="14" t="s">
        <v>320</v>
      </c>
      <c r="C258" s="34" t="s">
        <v>145</v>
      </c>
      <c r="D258" s="86"/>
      <c r="E258" s="34">
        <v>12</v>
      </c>
      <c r="F258" s="35">
        <f>SUM(G258:K258)</f>
        <v>3963.7</v>
      </c>
      <c r="G258" s="35">
        <v>1553.5</v>
      </c>
      <c r="H258" s="35"/>
      <c r="I258" s="35"/>
      <c r="J258" s="35">
        <v>2410.1999999999998</v>
      </c>
      <c r="K258" s="35"/>
      <c r="L258" s="1" t="s">
        <v>597</v>
      </c>
    </row>
    <row r="259" spans="1:13" ht="31.5" x14ac:dyDescent="0.25">
      <c r="A259" s="19">
        <v>203</v>
      </c>
      <c r="B259" s="17" t="s">
        <v>235</v>
      </c>
      <c r="C259" s="34" t="s">
        <v>145</v>
      </c>
      <c r="D259" s="86"/>
      <c r="E259" s="19">
        <v>12</v>
      </c>
      <c r="F259" s="27">
        <f>SUM(G259:K259)</f>
        <v>887.8</v>
      </c>
      <c r="G259" s="27"/>
      <c r="H259" s="27">
        <v>887.8</v>
      </c>
      <c r="I259" s="27"/>
      <c r="J259" s="27"/>
      <c r="K259" s="27"/>
      <c r="L259" s="20" t="s">
        <v>390</v>
      </c>
    </row>
    <row r="260" spans="1:13" ht="31.5" x14ac:dyDescent="0.25">
      <c r="A260" s="19">
        <v>204</v>
      </c>
      <c r="B260" s="17" t="s">
        <v>375</v>
      </c>
      <c r="C260" s="34" t="s">
        <v>145</v>
      </c>
      <c r="D260" s="86"/>
      <c r="E260" s="19"/>
      <c r="F260" s="27">
        <f>SUM(G260:K260)</f>
        <v>710.2</v>
      </c>
      <c r="G260" s="27"/>
      <c r="H260" s="27">
        <v>710.2</v>
      </c>
      <c r="I260" s="27"/>
      <c r="J260" s="27"/>
      <c r="K260" s="27"/>
      <c r="L260" s="20" t="s">
        <v>408</v>
      </c>
    </row>
    <row r="261" spans="1:13" ht="84" x14ac:dyDescent="0.25">
      <c r="A261" s="34">
        <v>205</v>
      </c>
      <c r="B261" s="14" t="s">
        <v>56</v>
      </c>
      <c r="C261" s="34" t="s">
        <v>270</v>
      </c>
      <c r="D261" s="86"/>
      <c r="E261" s="34">
        <v>12</v>
      </c>
      <c r="F261" s="35">
        <f t="shared" ref="F261:F263" si="24">SUM(G261:K261)</f>
        <v>0</v>
      </c>
      <c r="G261" s="35"/>
      <c r="H261" s="35"/>
      <c r="I261" s="35"/>
      <c r="J261" s="35"/>
      <c r="K261" s="35"/>
      <c r="L261" s="1" t="s">
        <v>529</v>
      </c>
      <c r="M261" s="21" t="s">
        <v>284</v>
      </c>
    </row>
    <row r="262" spans="1:13" ht="34.5" x14ac:dyDescent="0.25">
      <c r="A262" s="85" t="s">
        <v>473</v>
      </c>
      <c r="B262" s="16" t="s">
        <v>474</v>
      </c>
      <c r="C262" s="45" t="s">
        <v>145</v>
      </c>
      <c r="D262" s="87"/>
      <c r="E262" s="45">
        <v>12</v>
      </c>
      <c r="F262" s="26">
        <f t="shared" si="24"/>
        <v>200</v>
      </c>
      <c r="G262" s="26"/>
      <c r="H262" s="26"/>
      <c r="I262" s="26">
        <v>200</v>
      </c>
      <c r="J262" s="26"/>
      <c r="K262" s="26"/>
      <c r="L262" s="1" t="s">
        <v>458</v>
      </c>
      <c r="M262" s="21"/>
    </row>
    <row r="263" spans="1:13" ht="34.5" x14ac:dyDescent="0.25">
      <c r="A263" s="88"/>
      <c r="B263" s="16" t="s">
        <v>475</v>
      </c>
      <c r="C263" s="45" t="s">
        <v>145</v>
      </c>
      <c r="D263" s="87"/>
      <c r="E263" s="45">
        <v>12</v>
      </c>
      <c r="F263" s="26">
        <f t="shared" si="24"/>
        <v>396</v>
      </c>
      <c r="G263" s="26"/>
      <c r="H263" s="26"/>
      <c r="I263" s="26">
        <v>396</v>
      </c>
      <c r="J263" s="26"/>
      <c r="K263" s="26"/>
      <c r="L263" s="1" t="s">
        <v>458</v>
      </c>
      <c r="M263" s="21"/>
    </row>
    <row r="264" spans="1:13" ht="33.75" customHeight="1" x14ac:dyDescent="0.25">
      <c r="A264" s="71"/>
      <c r="B264" s="16" t="s">
        <v>558</v>
      </c>
      <c r="C264" s="72" t="s">
        <v>145</v>
      </c>
      <c r="D264" s="88"/>
      <c r="E264" s="72">
        <v>12</v>
      </c>
      <c r="F264" s="26">
        <f>SUM(G264:K264)</f>
        <v>800</v>
      </c>
      <c r="G264" s="26"/>
      <c r="H264" s="26"/>
      <c r="I264" s="26"/>
      <c r="J264" s="26">
        <v>800</v>
      </c>
      <c r="K264" s="26"/>
      <c r="L264" s="1" t="s">
        <v>631</v>
      </c>
      <c r="M264" s="21"/>
    </row>
    <row r="265" spans="1:13" ht="15.75" x14ac:dyDescent="0.25">
      <c r="A265" s="34"/>
      <c r="B265" s="16" t="s">
        <v>108</v>
      </c>
      <c r="C265" s="34"/>
      <c r="D265" s="30"/>
      <c r="E265" s="34"/>
      <c r="F265" s="26">
        <f t="shared" ref="F265:K265" si="25">SUM(F256:F264)</f>
        <v>23603</v>
      </c>
      <c r="G265" s="26">
        <f t="shared" si="25"/>
        <v>1553.5</v>
      </c>
      <c r="H265" s="26">
        <f t="shared" si="25"/>
        <v>18045.5</v>
      </c>
      <c r="I265" s="26">
        <f t="shared" si="25"/>
        <v>793.8</v>
      </c>
      <c r="J265" s="26">
        <f t="shared" si="25"/>
        <v>3210.2</v>
      </c>
      <c r="K265" s="26">
        <f t="shared" si="25"/>
        <v>0</v>
      </c>
      <c r="L265" s="1"/>
    </row>
    <row r="266" spans="1:13" ht="78.75" x14ac:dyDescent="0.25">
      <c r="A266" s="19">
        <v>206</v>
      </c>
      <c r="B266" s="17" t="s">
        <v>236</v>
      </c>
      <c r="C266" s="34" t="s">
        <v>145</v>
      </c>
      <c r="D266" s="85" t="s">
        <v>57</v>
      </c>
      <c r="E266" s="19">
        <v>13</v>
      </c>
      <c r="F266" s="27">
        <f>SUM(G266:K266)</f>
        <v>807.5</v>
      </c>
      <c r="G266" s="27"/>
      <c r="H266" s="27">
        <v>807.5</v>
      </c>
      <c r="I266" s="27"/>
      <c r="J266" s="27"/>
      <c r="K266" s="27"/>
      <c r="L266" s="20" t="s">
        <v>409</v>
      </c>
    </row>
    <row r="267" spans="1:13" ht="47.25" x14ac:dyDescent="0.25">
      <c r="A267" s="19">
        <v>207</v>
      </c>
      <c r="B267" s="17" t="s">
        <v>237</v>
      </c>
      <c r="C267" s="34" t="s">
        <v>145</v>
      </c>
      <c r="D267" s="86"/>
      <c r="E267" s="19">
        <v>13</v>
      </c>
      <c r="F267" s="27">
        <f>SUM(G267:K267)</f>
        <v>0</v>
      </c>
      <c r="G267" s="27"/>
      <c r="H267" s="27"/>
      <c r="I267" s="27"/>
      <c r="J267" s="27"/>
      <c r="K267" s="27"/>
      <c r="L267" s="20" t="s">
        <v>413</v>
      </c>
    </row>
    <row r="268" spans="1:13" ht="31.5" x14ac:dyDescent="0.25">
      <c r="A268" s="19">
        <v>208</v>
      </c>
      <c r="B268" s="17" t="s">
        <v>238</v>
      </c>
      <c r="C268" s="34" t="s">
        <v>145</v>
      </c>
      <c r="D268" s="86"/>
      <c r="E268" s="19">
        <v>13</v>
      </c>
      <c r="F268" s="27"/>
      <c r="G268" s="27"/>
      <c r="H268" s="27"/>
      <c r="I268" s="27"/>
      <c r="J268" s="27"/>
      <c r="K268" s="27"/>
      <c r="L268" s="20" t="s">
        <v>305</v>
      </c>
    </row>
    <row r="269" spans="1:13" ht="47.25" x14ac:dyDescent="0.25">
      <c r="A269" s="34">
        <v>209</v>
      </c>
      <c r="B269" s="14" t="s">
        <v>129</v>
      </c>
      <c r="C269" s="34" t="s">
        <v>145</v>
      </c>
      <c r="D269" s="86"/>
      <c r="E269" s="34">
        <v>13</v>
      </c>
      <c r="F269" s="35">
        <f>SUM(G269:K269)</f>
        <v>517</v>
      </c>
      <c r="G269" s="35">
        <v>517</v>
      </c>
      <c r="H269" s="35"/>
      <c r="I269" s="35"/>
      <c r="J269" s="35"/>
      <c r="K269" s="35"/>
      <c r="L269" s="1" t="s">
        <v>432</v>
      </c>
    </row>
    <row r="270" spans="1:13" ht="63" x14ac:dyDescent="0.25">
      <c r="A270" s="19">
        <v>210</v>
      </c>
      <c r="B270" s="17" t="s">
        <v>239</v>
      </c>
      <c r="C270" s="34" t="s">
        <v>145</v>
      </c>
      <c r="D270" s="86"/>
      <c r="E270" s="19">
        <v>13</v>
      </c>
      <c r="F270" s="27">
        <f t="shared" ref="F270:F272" si="26">SUM(G270:K270)</f>
        <v>0</v>
      </c>
      <c r="G270" s="27"/>
      <c r="H270" s="27"/>
      <c r="I270" s="27"/>
      <c r="J270" s="27"/>
      <c r="K270" s="27"/>
      <c r="L270" s="20" t="s">
        <v>321</v>
      </c>
    </row>
    <row r="271" spans="1:13" ht="31.5" x14ac:dyDescent="0.25">
      <c r="A271" s="34">
        <v>211</v>
      </c>
      <c r="B271" s="14" t="s">
        <v>130</v>
      </c>
      <c r="C271" s="34" t="s">
        <v>145</v>
      </c>
      <c r="D271" s="86"/>
      <c r="E271" s="34">
        <v>13</v>
      </c>
      <c r="F271" s="35">
        <f t="shared" si="26"/>
        <v>0</v>
      </c>
      <c r="G271" s="35"/>
      <c r="H271" s="35"/>
      <c r="I271" s="35"/>
      <c r="J271" s="35"/>
      <c r="K271" s="35"/>
      <c r="L271" s="2" t="s">
        <v>265</v>
      </c>
    </row>
    <row r="272" spans="1:13" ht="34.5" x14ac:dyDescent="0.25">
      <c r="A272" s="44" t="s">
        <v>482</v>
      </c>
      <c r="B272" s="16" t="s">
        <v>483</v>
      </c>
      <c r="C272" s="45" t="s">
        <v>145</v>
      </c>
      <c r="D272" s="86"/>
      <c r="E272" s="45">
        <v>13</v>
      </c>
      <c r="F272" s="26">
        <f t="shared" si="26"/>
        <v>796</v>
      </c>
      <c r="G272" s="26"/>
      <c r="H272" s="26"/>
      <c r="I272" s="26">
        <v>796</v>
      </c>
      <c r="J272" s="26"/>
      <c r="K272" s="26"/>
      <c r="L272" s="1" t="s">
        <v>458</v>
      </c>
    </row>
    <row r="273" spans="1:13" ht="31.5" x14ac:dyDescent="0.25">
      <c r="A273" s="74"/>
      <c r="B273" s="16" t="s">
        <v>580</v>
      </c>
      <c r="C273" s="77" t="s">
        <v>145</v>
      </c>
      <c r="D273" s="92"/>
      <c r="E273" s="77">
        <v>13</v>
      </c>
      <c r="F273" s="26"/>
      <c r="G273" s="26"/>
      <c r="H273" s="26"/>
      <c r="I273" s="26"/>
      <c r="J273" s="26">
        <v>1350.4</v>
      </c>
      <c r="K273" s="26"/>
      <c r="L273" s="2" t="s">
        <v>633</v>
      </c>
      <c r="M273" s="39" t="s">
        <v>284</v>
      </c>
    </row>
    <row r="274" spans="1:13" s="9" customFormat="1" ht="15.75" x14ac:dyDescent="0.2">
      <c r="A274" s="37"/>
      <c r="B274" s="16" t="s">
        <v>108</v>
      </c>
      <c r="C274" s="37"/>
      <c r="D274" s="37"/>
      <c r="E274" s="37"/>
      <c r="F274" s="26">
        <f>SUM(F266:F273)</f>
        <v>2120.5</v>
      </c>
      <c r="G274" s="26">
        <f t="shared" ref="G274:K274" si="27">SUM(G266:G273)</f>
        <v>517</v>
      </c>
      <c r="H274" s="26">
        <f t="shared" si="27"/>
        <v>807.5</v>
      </c>
      <c r="I274" s="26">
        <f t="shared" si="27"/>
        <v>796</v>
      </c>
      <c r="J274" s="26">
        <f t="shared" si="27"/>
        <v>1350.4</v>
      </c>
      <c r="K274" s="26">
        <f t="shared" si="27"/>
        <v>0</v>
      </c>
      <c r="L274" s="2"/>
    </row>
    <row r="275" spans="1:13" ht="31.5" x14ac:dyDescent="0.25">
      <c r="A275" s="95">
        <v>212</v>
      </c>
      <c r="B275" s="14" t="s">
        <v>58</v>
      </c>
      <c r="C275" s="34" t="s">
        <v>145</v>
      </c>
      <c r="D275" s="85" t="s">
        <v>59</v>
      </c>
      <c r="E275" s="95">
        <v>14</v>
      </c>
      <c r="F275" s="35"/>
      <c r="G275" s="35"/>
      <c r="H275" s="35"/>
      <c r="I275" s="35"/>
      <c r="J275" s="35"/>
      <c r="K275" s="35"/>
      <c r="L275" s="1"/>
    </row>
    <row r="276" spans="1:13" ht="125.25" customHeight="1" x14ac:dyDescent="0.25">
      <c r="A276" s="95"/>
      <c r="B276" s="18" t="s">
        <v>496</v>
      </c>
      <c r="C276" s="98" t="s">
        <v>145</v>
      </c>
      <c r="D276" s="86"/>
      <c r="E276" s="95"/>
      <c r="F276" s="35">
        <f>SUM(G276:K276)</f>
        <v>1665</v>
      </c>
      <c r="G276" s="35">
        <v>1269</v>
      </c>
      <c r="H276" s="35"/>
      <c r="I276" s="35">
        <v>396</v>
      </c>
      <c r="J276" s="35"/>
      <c r="K276" s="35"/>
      <c r="L276" s="1" t="s">
        <v>497</v>
      </c>
    </row>
    <row r="277" spans="1:13" ht="66" x14ac:dyDescent="0.25">
      <c r="A277" s="95"/>
      <c r="B277" s="18" t="s">
        <v>278</v>
      </c>
      <c r="C277" s="93"/>
      <c r="D277" s="86"/>
      <c r="E277" s="95"/>
      <c r="F277" s="35">
        <f>SUM(G277:K277)</f>
        <v>1291</v>
      </c>
      <c r="G277" s="35"/>
      <c r="H277" s="35"/>
      <c r="I277" s="35">
        <v>1291</v>
      </c>
      <c r="J277" s="35"/>
      <c r="K277" s="35"/>
      <c r="L277" s="52" t="s">
        <v>492</v>
      </c>
    </row>
    <row r="278" spans="1:13" ht="47.25" x14ac:dyDescent="0.25">
      <c r="A278" s="95"/>
      <c r="B278" s="18" t="s">
        <v>279</v>
      </c>
      <c r="C278" s="93"/>
      <c r="D278" s="86"/>
      <c r="E278" s="95"/>
      <c r="F278" s="35"/>
      <c r="G278" s="35"/>
      <c r="H278" s="35"/>
      <c r="I278" s="35"/>
      <c r="J278" s="35"/>
      <c r="K278" s="35"/>
      <c r="L278" s="20" t="s">
        <v>240</v>
      </c>
    </row>
    <row r="279" spans="1:13" ht="47.25" x14ac:dyDescent="0.25">
      <c r="A279" s="95"/>
      <c r="B279" s="18" t="s">
        <v>280</v>
      </c>
      <c r="C279" s="94"/>
      <c r="D279" s="86"/>
      <c r="E279" s="95"/>
      <c r="F279" s="35"/>
      <c r="G279" s="35"/>
      <c r="H279" s="35"/>
      <c r="I279" s="35"/>
      <c r="J279" s="35"/>
      <c r="K279" s="35"/>
      <c r="L279" s="20" t="s">
        <v>240</v>
      </c>
    </row>
    <row r="280" spans="1:13" ht="113.25" x14ac:dyDescent="0.25">
      <c r="A280" s="19">
        <v>213</v>
      </c>
      <c r="B280" s="17" t="s">
        <v>490</v>
      </c>
      <c r="C280" s="34" t="s">
        <v>145</v>
      </c>
      <c r="D280" s="86"/>
      <c r="E280" s="19">
        <v>14</v>
      </c>
      <c r="F280" s="27">
        <f>SUM(G280:K280)</f>
        <v>1364.9</v>
      </c>
      <c r="G280" s="27"/>
      <c r="H280" s="27"/>
      <c r="I280" s="27">
        <v>1364.9</v>
      </c>
      <c r="J280" s="27"/>
      <c r="K280" s="27"/>
      <c r="L280" s="20" t="s">
        <v>491</v>
      </c>
    </row>
    <row r="281" spans="1:13" ht="31.5" x14ac:dyDescent="0.25">
      <c r="A281" s="34">
        <v>214</v>
      </c>
      <c r="B281" s="14" t="s">
        <v>85</v>
      </c>
      <c r="C281" s="34" t="s">
        <v>145</v>
      </c>
      <c r="D281" s="86"/>
      <c r="E281" s="34">
        <v>14</v>
      </c>
      <c r="F281" s="35">
        <v>120</v>
      </c>
      <c r="G281" s="35">
        <v>120</v>
      </c>
      <c r="H281" s="35"/>
      <c r="I281" s="35"/>
      <c r="J281" s="35"/>
      <c r="K281" s="35"/>
      <c r="L281" s="2" t="s">
        <v>431</v>
      </c>
    </row>
    <row r="282" spans="1:13" ht="47.25" x14ac:dyDescent="0.25">
      <c r="A282" s="19">
        <v>215</v>
      </c>
      <c r="B282" s="17" t="s">
        <v>241</v>
      </c>
      <c r="C282" s="34" t="s">
        <v>145</v>
      </c>
      <c r="D282" s="86"/>
      <c r="E282" s="19">
        <v>14</v>
      </c>
      <c r="F282" s="27"/>
      <c r="G282" s="27"/>
      <c r="H282" s="27"/>
      <c r="I282" s="27"/>
      <c r="J282" s="27"/>
      <c r="K282" s="27"/>
      <c r="L282" s="20" t="s">
        <v>113</v>
      </c>
    </row>
    <row r="283" spans="1:13" ht="47.25" x14ac:dyDescent="0.25">
      <c r="A283" s="34">
        <v>216</v>
      </c>
      <c r="B283" s="14" t="s">
        <v>60</v>
      </c>
      <c r="C283" s="34" t="s">
        <v>145</v>
      </c>
      <c r="D283" s="86"/>
      <c r="E283" s="34">
        <v>14</v>
      </c>
      <c r="F283" s="35">
        <v>1270.9000000000001</v>
      </c>
      <c r="G283" s="35">
        <v>1270.9000000000001</v>
      </c>
      <c r="H283" s="35"/>
      <c r="I283" s="35"/>
      <c r="J283" s="35"/>
      <c r="K283" s="35"/>
      <c r="L283" s="2" t="s">
        <v>255</v>
      </c>
    </row>
    <row r="284" spans="1:13" ht="31.5" x14ac:dyDescent="0.25">
      <c r="A284" s="34">
        <v>217</v>
      </c>
      <c r="B284" s="14" t="s">
        <v>131</v>
      </c>
      <c r="C284" s="34" t="s">
        <v>145</v>
      </c>
      <c r="D284" s="86"/>
      <c r="E284" s="34">
        <v>14</v>
      </c>
      <c r="F284" s="35">
        <f>SUM(G284:K284)</f>
        <v>100</v>
      </c>
      <c r="G284" s="35"/>
      <c r="H284" s="35">
        <v>100</v>
      </c>
      <c r="I284" s="35"/>
      <c r="J284" s="35"/>
      <c r="K284" s="35"/>
      <c r="L284" s="1" t="s">
        <v>410</v>
      </c>
    </row>
    <row r="285" spans="1:13" ht="47.25" x14ac:dyDescent="0.25">
      <c r="A285" s="19">
        <v>218</v>
      </c>
      <c r="B285" s="17" t="s">
        <v>342</v>
      </c>
      <c r="C285" s="34" t="s">
        <v>145</v>
      </c>
      <c r="D285" s="86"/>
      <c r="E285" s="19">
        <v>14</v>
      </c>
      <c r="F285" s="27"/>
      <c r="G285" s="27"/>
      <c r="H285" s="27"/>
      <c r="I285" s="27"/>
      <c r="J285" s="27"/>
      <c r="K285" s="27"/>
      <c r="L285" s="20" t="s">
        <v>240</v>
      </c>
    </row>
    <row r="286" spans="1:13" ht="47.25" x14ac:dyDescent="0.25">
      <c r="A286" s="34">
        <v>219</v>
      </c>
      <c r="B286" s="14" t="s">
        <v>132</v>
      </c>
      <c r="C286" s="34" t="s">
        <v>145</v>
      </c>
      <c r="D286" s="86"/>
      <c r="E286" s="34">
        <v>14</v>
      </c>
      <c r="F286" s="35">
        <v>460</v>
      </c>
      <c r="G286" s="35">
        <v>460</v>
      </c>
      <c r="H286" s="35"/>
      <c r="I286" s="35"/>
      <c r="J286" s="35"/>
      <c r="K286" s="35"/>
      <c r="L286" s="1" t="s">
        <v>433</v>
      </c>
    </row>
    <row r="287" spans="1:13" ht="219.75" customHeight="1" x14ac:dyDescent="0.25">
      <c r="A287" s="19">
        <v>220</v>
      </c>
      <c r="B287" s="17" t="s">
        <v>537</v>
      </c>
      <c r="C287" s="34" t="s">
        <v>145</v>
      </c>
      <c r="D287" s="86"/>
      <c r="E287" s="19">
        <v>14</v>
      </c>
      <c r="F287" s="27">
        <f>SUM(G287:K287)</f>
        <v>3812.8999999999996</v>
      </c>
      <c r="G287" s="27"/>
      <c r="H287" s="27">
        <v>1917.3</v>
      </c>
      <c r="I287" s="27"/>
      <c r="J287" s="27">
        <v>1895.6</v>
      </c>
      <c r="K287" s="27"/>
      <c r="L287" s="20" t="s">
        <v>598</v>
      </c>
    </row>
    <row r="288" spans="1:13" ht="100.5" x14ac:dyDescent="0.25">
      <c r="A288" s="34">
        <v>221</v>
      </c>
      <c r="B288" s="14" t="s">
        <v>489</v>
      </c>
      <c r="C288" s="34" t="s">
        <v>145</v>
      </c>
      <c r="D288" s="86"/>
      <c r="E288" s="34">
        <v>14</v>
      </c>
      <c r="F288" s="35">
        <f>SUM(G288:K288)</f>
        <v>1386.2</v>
      </c>
      <c r="G288" s="35"/>
      <c r="H288" s="35"/>
      <c r="I288" s="35">
        <v>1386.2</v>
      </c>
      <c r="J288" s="35"/>
      <c r="K288" s="35"/>
      <c r="L288" s="1" t="s">
        <v>488</v>
      </c>
    </row>
    <row r="289" spans="1:13" ht="31.5" x14ac:dyDescent="0.25">
      <c r="A289" s="34">
        <v>222</v>
      </c>
      <c r="B289" s="14" t="s">
        <v>61</v>
      </c>
      <c r="C289" s="34" t="s">
        <v>145</v>
      </c>
      <c r="D289" s="86"/>
      <c r="E289" s="34">
        <v>14</v>
      </c>
      <c r="F289" s="35"/>
      <c r="G289" s="35"/>
      <c r="H289" s="35"/>
      <c r="I289" s="35"/>
      <c r="J289" s="35"/>
      <c r="K289" s="35"/>
      <c r="L289" s="1" t="s">
        <v>306</v>
      </c>
    </row>
    <row r="290" spans="1:13" ht="47.25" x14ac:dyDescent="0.25">
      <c r="A290" s="34">
        <v>223</v>
      </c>
      <c r="B290" s="14" t="s">
        <v>62</v>
      </c>
      <c r="C290" s="34" t="s">
        <v>145</v>
      </c>
      <c r="D290" s="86"/>
      <c r="E290" s="34">
        <v>14</v>
      </c>
      <c r="F290" s="35"/>
      <c r="G290" s="35"/>
      <c r="H290" s="35"/>
      <c r="I290" s="35"/>
      <c r="J290" s="35"/>
      <c r="K290" s="35"/>
      <c r="L290" s="1" t="s">
        <v>112</v>
      </c>
    </row>
    <row r="291" spans="1:13" ht="15.75" x14ac:dyDescent="0.25">
      <c r="A291" s="95">
        <v>224</v>
      </c>
      <c r="B291" s="14" t="s">
        <v>63</v>
      </c>
      <c r="C291" s="98" t="s">
        <v>145</v>
      </c>
      <c r="D291" s="86"/>
      <c r="E291" s="95">
        <v>14</v>
      </c>
      <c r="F291" s="35"/>
      <c r="G291" s="35"/>
      <c r="H291" s="35"/>
      <c r="I291" s="35"/>
      <c r="J291" s="35"/>
      <c r="K291" s="35"/>
      <c r="L291" s="1"/>
    </row>
    <row r="292" spans="1:13" ht="15.75" x14ac:dyDescent="0.25">
      <c r="A292" s="95"/>
      <c r="B292" s="40" t="s">
        <v>64</v>
      </c>
      <c r="C292" s="93"/>
      <c r="D292" s="86"/>
      <c r="E292" s="95"/>
      <c r="F292" s="35"/>
      <c r="G292" s="35"/>
      <c r="H292" s="35"/>
      <c r="I292" s="35"/>
      <c r="J292" s="35"/>
      <c r="K292" s="35"/>
      <c r="L292" s="1"/>
    </row>
    <row r="293" spans="1:13" ht="53.25" x14ac:dyDescent="0.25">
      <c r="A293" s="95"/>
      <c r="B293" s="14" t="s">
        <v>144</v>
      </c>
      <c r="C293" s="94"/>
      <c r="D293" s="86"/>
      <c r="E293" s="95"/>
      <c r="F293" s="35">
        <f>SUM(G293:K293)</f>
        <v>379.6</v>
      </c>
      <c r="G293" s="35"/>
      <c r="H293" s="35">
        <v>379.6</v>
      </c>
      <c r="I293" s="35"/>
      <c r="J293" s="35"/>
      <c r="K293" s="35"/>
      <c r="L293" s="1" t="s">
        <v>428</v>
      </c>
    </row>
    <row r="294" spans="1:13" ht="47.25" x14ac:dyDescent="0.25">
      <c r="A294" s="34"/>
      <c r="B294" s="14" t="s">
        <v>365</v>
      </c>
      <c r="C294" s="33"/>
      <c r="D294" s="86"/>
      <c r="E294" s="34"/>
      <c r="F294" s="35">
        <f>SUM(G294:K294)</f>
        <v>500</v>
      </c>
      <c r="G294" s="35"/>
      <c r="H294" s="35">
        <v>500</v>
      </c>
      <c r="I294" s="35"/>
      <c r="J294" s="35"/>
      <c r="K294" s="35"/>
      <c r="L294" s="1" t="s">
        <v>434</v>
      </c>
    </row>
    <row r="295" spans="1:13" ht="31.5" x14ac:dyDescent="0.25">
      <c r="A295" s="34">
        <v>225</v>
      </c>
      <c r="B295" s="14" t="s">
        <v>65</v>
      </c>
      <c r="C295" s="34" t="s">
        <v>145</v>
      </c>
      <c r="D295" s="86"/>
      <c r="E295" s="34">
        <v>14</v>
      </c>
      <c r="F295" s="35">
        <v>50</v>
      </c>
      <c r="G295" s="35">
        <v>50</v>
      </c>
      <c r="H295" s="35"/>
      <c r="I295" s="35"/>
      <c r="J295" s="35"/>
      <c r="K295" s="35"/>
      <c r="L295" s="1" t="s">
        <v>435</v>
      </c>
    </row>
    <row r="296" spans="1:13" ht="63" x14ac:dyDescent="0.25">
      <c r="A296" s="19">
        <v>226</v>
      </c>
      <c r="B296" s="17" t="s">
        <v>242</v>
      </c>
      <c r="C296" s="34" t="s">
        <v>145</v>
      </c>
      <c r="D296" s="86"/>
      <c r="E296" s="19">
        <v>14</v>
      </c>
      <c r="F296" s="27"/>
      <c r="G296" s="27"/>
      <c r="H296" s="27"/>
      <c r="I296" s="27"/>
      <c r="J296" s="27"/>
      <c r="K296" s="27"/>
      <c r="L296" s="20" t="s">
        <v>148</v>
      </c>
    </row>
    <row r="297" spans="1:13" ht="15.75" x14ac:dyDescent="0.25">
      <c r="A297" s="95">
        <v>227</v>
      </c>
      <c r="B297" s="14" t="s">
        <v>66</v>
      </c>
      <c r="C297" s="95" t="s">
        <v>270</v>
      </c>
      <c r="D297" s="86"/>
      <c r="E297" s="95">
        <v>14</v>
      </c>
      <c r="F297" s="96">
        <f>SUM(G297:K302)</f>
        <v>1139</v>
      </c>
      <c r="G297" s="35"/>
      <c r="H297" s="35"/>
      <c r="I297" s="35"/>
      <c r="J297" s="35"/>
      <c r="K297" s="35"/>
      <c r="L297" s="57"/>
      <c r="M297" s="89" t="s">
        <v>284</v>
      </c>
    </row>
    <row r="298" spans="1:13" ht="31.5" x14ac:dyDescent="0.25">
      <c r="A298" s="95"/>
      <c r="B298" s="14" t="s">
        <v>67</v>
      </c>
      <c r="C298" s="95"/>
      <c r="D298" s="86"/>
      <c r="E298" s="95"/>
      <c r="F298" s="96"/>
      <c r="G298" s="35"/>
      <c r="H298" s="35"/>
      <c r="I298" s="35">
        <v>800</v>
      </c>
      <c r="J298" s="35"/>
      <c r="K298" s="35"/>
      <c r="L298" s="1" t="s">
        <v>530</v>
      </c>
      <c r="M298" s="89"/>
    </row>
    <row r="299" spans="1:13" ht="15.75" x14ac:dyDescent="0.25">
      <c r="A299" s="95"/>
      <c r="B299" s="18" t="s">
        <v>285</v>
      </c>
      <c r="C299" s="95"/>
      <c r="D299" s="86"/>
      <c r="E299" s="95"/>
      <c r="F299" s="96"/>
      <c r="G299" s="35">
        <v>339</v>
      </c>
      <c r="H299" s="35"/>
      <c r="I299" s="35"/>
      <c r="J299" s="35"/>
      <c r="K299" s="35"/>
      <c r="L299" s="2" t="s">
        <v>520</v>
      </c>
      <c r="M299" s="89"/>
    </row>
    <row r="300" spans="1:13" ht="15.75" x14ac:dyDescent="0.25">
      <c r="A300" s="95"/>
      <c r="B300" s="14" t="s">
        <v>68</v>
      </c>
      <c r="C300" s="95"/>
      <c r="D300" s="86"/>
      <c r="E300" s="95"/>
      <c r="F300" s="96"/>
      <c r="G300" s="35"/>
      <c r="H300" s="35"/>
      <c r="I300" s="35"/>
      <c r="J300" s="35"/>
      <c r="K300" s="35"/>
      <c r="L300" s="93" t="s">
        <v>307</v>
      </c>
      <c r="M300" s="89"/>
    </row>
    <row r="301" spans="1:13" ht="15.75" x14ac:dyDescent="0.25">
      <c r="A301" s="95"/>
      <c r="B301" s="14" t="s">
        <v>69</v>
      </c>
      <c r="C301" s="95"/>
      <c r="D301" s="86"/>
      <c r="E301" s="95"/>
      <c r="F301" s="96"/>
      <c r="G301" s="35"/>
      <c r="H301" s="35"/>
      <c r="I301" s="35"/>
      <c r="J301" s="35"/>
      <c r="K301" s="35"/>
      <c r="L301" s="93"/>
      <c r="M301" s="89"/>
    </row>
    <row r="302" spans="1:13" ht="15.75" x14ac:dyDescent="0.25">
      <c r="A302" s="95"/>
      <c r="B302" s="18" t="s">
        <v>362</v>
      </c>
      <c r="C302" s="95"/>
      <c r="D302" s="86"/>
      <c r="E302" s="95"/>
      <c r="F302" s="96"/>
      <c r="G302" s="35"/>
      <c r="H302" s="35"/>
      <c r="I302" s="35"/>
      <c r="J302" s="35"/>
      <c r="K302" s="35"/>
      <c r="L302" s="94"/>
      <c r="M302" s="89"/>
    </row>
    <row r="303" spans="1:13" ht="107.25" customHeight="1" x14ac:dyDescent="0.25">
      <c r="A303" s="34">
        <v>228</v>
      </c>
      <c r="B303" s="14" t="s">
        <v>133</v>
      </c>
      <c r="C303" s="34" t="s">
        <v>145</v>
      </c>
      <c r="D303" s="86"/>
      <c r="E303" s="34">
        <v>14</v>
      </c>
      <c r="F303" s="35">
        <f>SUM(G303:K303)</f>
        <v>755</v>
      </c>
      <c r="G303" s="35">
        <v>125</v>
      </c>
      <c r="H303" s="35">
        <v>630</v>
      </c>
      <c r="I303" s="35"/>
      <c r="J303" s="35"/>
      <c r="K303" s="35"/>
      <c r="L303" s="1" t="s">
        <v>391</v>
      </c>
      <c r="M303" s="21" t="s">
        <v>284</v>
      </c>
    </row>
    <row r="304" spans="1:13" ht="157.5" x14ac:dyDescent="0.25">
      <c r="A304" s="34">
        <v>229</v>
      </c>
      <c r="B304" s="14" t="s">
        <v>134</v>
      </c>
      <c r="C304" s="34" t="s">
        <v>103</v>
      </c>
      <c r="D304" s="86"/>
      <c r="E304" s="34">
        <v>14</v>
      </c>
      <c r="F304" s="35"/>
      <c r="G304" s="35"/>
      <c r="H304" s="35"/>
      <c r="I304" s="35"/>
      <c r="J304" s="35"/>
      <c r="K304" s="35"/>
      <c r="L304" s="1" t="s">
        <v>266</v>
      </c>
    </row>
    <row r="305" spans="1:13" ht="34.5" x14ac:dyDescent="0.25">
      <c r="A305" s="72"/>
      <c r="B305" s="16" t="s">
        <v>557</v>
      </c>
      <c r="C305" s="72" t="s">
        <v>145</v>
      </c>
      <c r="D305" s="88"/>
      <c r="E305" s="72">
        <v>14</v>
      </c>
      <c r="F305" s="26">
        <f>SUM(G305:K305)</f>
        <v>800</v>
      </c>
      <c r="G305" s="73"/>
      <c r="H305" s="73"/>
      <c r="I305" s="73"/>
      <c r="J305" s="26">
        <v>800</v>
      </c>
      <c r="K305" s="73"/>
      <c r="L305" s="80" t="s">
        <v>632</v>
      </c>
    </row>
    <row r="306" spans="1:13" s="9" customFormat="1" ht="15.75" x14ac:dyDescent="0.2">
      <c r="A306" s="37"/>
      <c r="B306" s="16" t="s">
        <v>108</v>
      </c>
      <c r="C306" s="37"/>
      <c r="D306" s="37"/>
      <c r="E306" s="37"/>
      <c r="F306" s="26">
        <f>F304++F276+F303+F297+F295+F291+F290+F289+F288+F286+F287+F284+F283+F281+F279+F275+F293+F294+F277+F278+F280+F282+F285+F292+F296+F305</f>
        <v>15094.499999999998</v>
      </c>
      <c r="G306" s="26">
        <f>G304++G276+G303+G297+G295+G291+G290+G289+G288+G286+G287+G284+G283+G281+G279+G275+G293+G294+G277+G278+G280+G282+G285+G292+G296+G305+G299</f>
        <v>3633.9</v>
      </c>
      <c r="H306" s="26">
        <f>H304++H276+H303+H297+H295+H291+H290+H289+H288+H286+H287+H284+H283+H281+H279+H275+H293+H294+H277+H278+H280+H282+H285+H292+H296+H305</f>
        <v>3526.9</v>
      </c>
      <c r="I306" s="26">
        <f>I304++I276+I303+I297+I295+I291+I290+I289+I288+I286+I287+I284+I283+I281+I279+I275+I293+I294+I277+I278+I280+I282+I285+I292+I296+I305+I298</f>
        <v>5238.1000000000004</v>
      </c>
      <c r="J306" s="26">
        <f>J304++J276+J303+J297+J295+J291+J290+J289+J288+J286+J287+J284+J283+J281+J279+J275+J293+J294+J277+J278+J280+J282+J285+J292+J296+J305</f>
        <v>2695.6</v>
      </c>
      <c r="K306" s="26">
        <f>K304++K276+K303+K297+K295+K291+K290+K289+K288+K286+K287+K284+K283+K281+K279+K275+K293+K294+K277+K278+K280+K282+K285+K292+K296+K305</f>
        <v>0</v>
      </c>
      <c r="L306" s="2"/>
    </row>
    <row r="307" spans="1:13" ht="138.75" customHeight="1" x14ac:dyDescent="0.25">
      <c r="A307" s="19">
        <v>230</v>
      </c>
      <c r="B307" s="41" t="s">
        <v>349</v>
      </c>
      <c r="C307" s="34" t="s">
        <v>145</v>
      </c>
      <c r="D307" s="85" t="s">
        <v>70</v>
      </c>
      <c r="E307" s="19">
        <v>15</v>
      </c>
      <c r="F307" s="27">
        <f>SUM(G307:K307)</f>
        <v>1236</v>
      </c>
      <c r="G307" s="27"/>
      <c r="H307" s="27">
        <v>800</v>
      </c>
      <c r="I307" s="27">
        <v>436</v>
      </c>
      <c r="J307" s="27"/>
      <c r="K307" s="27"/>
      <c r="L307" s="20" t="s">
        <v>505</v>
      </c>
    </row>
    <row r="308" spans="1:13" ht="63" x14ac:dyDescent="0.25">
      <c r="A308" s="19">
        <v>231</v>
      </c>
      <c r="B308" s="17" t="s">
        <v>243</v>
      </c>
      <c r="C308" s="34" t="s">
        <v>145</v>
      </c>
      <c r="D308" s="86"/>
      <c r="E308" s="19">
        <v>15</v>
      </c>
      <c r="F308" s="27"/>
      <c r="G308" s="27"/>
      <c r="H308" s="27"/>
      <c r="I308" s="27"/>
      <c r="J308" s="27"/>
      <c r="K308" s="27"/>
      <c r="L308" s="20" t="s">
        <v>308</v>
      </c>
    </row>
    <row r="309" spans="1:13" ht="47.25" x14ac:dyDescent="0.25">
      <c r="A309" s="34">
        <v>232</v>
      </c>
      <c r="B309" s="14" t="s">
        <v>71</v>
      </c>
      <c r="C309" s="34" t="s">
        <v>145</v>
      </c>
      <c r="D309" s="86"/>
      <c r="E309" s="34">
        <v>15</v>
      </c>
      <c r="F309" s="35">
        <f>SUM(G309:K309)</f>
        <v>816.6</v>
      </c>
      <c r="G309" s="35"/>
      <c r="H309" s="35">
        <v>816.6</v>
      </c>
      <c r="I309" s="35"/>
      <c r="J309" s="35"/>
      <c r="K309" s="35"/>
      <c r="L309" s="1" t="s">
        <v>429</v>
      </c>
    </row>
    <row r="310" spans="1:13" ht="31.5" x14ac:dyDescent="0.25">
      <c r="A310" s="34">
        <v>233</v>
      </c>
      <c r="B310" s="14" t="s">
        <v>72</v>
      </c>
      <c r="C310" s="34" t="s">
        <v>145</v>
      </c>
      <c r="D310" s="86"/>
      <c r="E310" s="34">
        <v>15</v>
      </c>
      <c r="F310" s="90">
        <v>16017.5</v>
      </c>
      <c r="G310" s="90">
        <v>16017.5</v>
      </c>
      <c r="H310" s="35"/>
      <c r="I310" s="35"/>
      <c r="J310" s="35"/>
      <c r="K310" s="35"/>
      <c r="L310" s="2" t="s">
        <v>146</v>
      </c>
    </row>
    <row r="311" spans="1:13" ht="15.75" x14ac:dyDescent="0.25">
      <c r="A311" s="34">
        <v>234</v>
      </c>
      <c r="B311" s="14" t="s">
        <v>135</v>
      </c>
      <c r="C311" s="34" t="s">
        <v>145</v>
      </c>
      <c r="D311" s="86"/>
      <c r="E311" s="34">
        <v>15</v>
      </c>
      <c r="F311" s="91"/>
      <c r="G311" s="91"/>
      <c r="H311" s="35"/>
      <c r="I311" s="35"/>
      <c r="J311" s="35"/>
      <c r="K311" s="35"/>
      <c r="L311" s="2" t="s">
        <v>146</v>
      </c>
    </row>
    <row r="312" spans="1:13" ht="63" x14ac:dyDescent="0.25">
      <c r="A312" s="19">
        <v>235</v>
      </c>
      <c r="B312" s="17" t="s">
        <v>343</v>
      </c>
      <c r="C312" s="34" t="s">
        <v>145</v>
      </c>
      <c r="D312" s="86"/>
      <c r="E312" s="19">
        <v>15</v>
      </c>
      <c r="F312" s="27"/>
      <c r="G312" s="27"/>
      <c r="H312" s="27"/>
      <c r="I312" s="27"/>
      <c r="J312" s="27"/>
      <c r="K312" s="27"/>
      <c r="L312" s="20" t="s">
        <v>148</v>
      </c>
    </row>
    <row r="313" spans="1:13" ht="78.75" x14ac:dyDescent="0.25">
      <c r="A313" s="34">
        <v>236</v>
      </c>
      <c r="B313" s="14" t="s">
        <v>136</v>
      </c>
      <c r="C313" s="34" t="s">
        <v>145</v>
      </c>
      <c r="D313" s="86"/>
      <c r="E313" s="34">
        <v>15</v>
      </c>
      <c r="F313" s="35"/>
      <c r="G313" s="35"/>
      <c r="H313" s="35"/>
      <c r="I313" s="35"/>
      <c r="J313" s="35"/>
      <c r="K313" s="35"/>
      <c r="L313" s="1" t="s">
        <v>436</v>
      </c>
    </row>
    <row r="314" spans="1:13" ht="15.75" x14ac:dyDescent="0.25">
      <c r="A314" s="34">
        <v>237</v>
      </c>
      <c r="B314" s="14" t="s">
        <v>137</v>
      </c>
      <c r="C314" s="34" t="s">
        <v>145</v>
      </c>
      <c r="D314" s="86"/>
      <c r="E314" s="34">
        <v>15</v>
      </c>
      <c r="F314" s="35">
        <v>1034.5</v>
      </c>
      <c r="G314" s="35">
        <v>1034.5</v>
      </c>
      <c r="H314" s="35"/>
      <c r="I314" s="35"/>
      <c r="J314" s="35"/>
      <c r="K314" s="35"/>
      <c r="L314" s="2" t="s">
        <v>92</v>
      </c>
    </row>
    <row r="315" spans="1:13" ht="63" x14ac:dyDescent="0.25">
      <c r="A315" s="34">
        <v>238</v>
      </c>
      <c r="B315" s="14" t="s">
        <v>73</v>
      </c>
      <c r="C315" s="34" t="s">
        <v>145</v>
      </c>
      <c r="D315" s="86"/>
      <c r="E315" s="34">
        <v>15</v>
      </c>
      <c r="F315" s="35"/>
      <c r="G315" s="35"/>
      <c r="H315" s="35"/>
      <c r="I315" s="35"/>
      <c r="J315" s="35"/>
      <c r="K315" s="35"/>
      <c r="L315" s="1" t="s">
        <v>437</v>
      </c>
    </row>
    <row r="316" spans="1:13" ht="63" x14ac:dyDescent="0.25">
      <c r="A316" s="19">
        <v>239</v>
      </c>
      <c r="B316" s="17" t="s">
        <v>344</v>
      </c>
      <c r="C316" s="34" t="s">
        <v>145</v>
      </c>
      <c r="D316" s="86"/>
      <c r="E316" s="19">
        <v>15</v>
      </c>
      <c r="F316" s="27"/>
      <c r="G316" s="27"/>
      <c r="H316" s="27"/>
      <c r="I316" s="27"/>
      <c r="J316" s="27"/>
      <c r="K316" s="27"/>
      <c r="L316" s="20" t="s">
        <v>148</v>
      </c>
    </row>
    <row r="317" spans="1:13" ht="34.5" x14ac:dyDescent="0.25">
      <c r="A317" s="19"/>
      <c r="B317" s="49" t="s">
        <v>556</v>
      </c>
      <c r="C317" s="72" t="s">
        <v>145</v>
      </c>
      <c r="D317" s="88"/>
      <c r="E317" s="19">
        <v>15</v>
      </c>
      <c r="F317" s="50">
        <f>SUM(G317:K317)</f>
        <v>800</v>
      </c>
      <c r="G317" s="27"/>
      <c r="H317" s="27"/>
      <c r="I317" s="27"/>
      <c r="J317" s="50">
        <v>800</v>
      </c>
      <c r="K317" s="27"/>
      <c r="L317" s="80" t="s">
        <v>599</v>
      </c>
    </row>
    <row r="318" spans="1:13" s="9" customFormat="1" ht="15.75" x14ac:dyDescent="0.2">
      <c r="A318" s="37"/>
      <c r="B318" s="16" t="s">
        <v>108</v>
      </c>
      <c r="C318" s="37"/>
      <c r="D318" s="37"/>
      <c r="E318" s="37"/>
      <c r="F318" s="26">
        <f>F315+F314+F313+F310+F309+F307+F316+F317</f>
        <v>19904.599999999999</v>
      </c>
      <c r="G318" s="26">
        <f t="shared" ref="G318:K318" si="28">G315+G314+G313+G310+G309+G307+G316+G317</f>
        <v>17052</v>
      </c>
      <c r="H318" s="26">
        <f t="shared" si="28"/>
        <v>1616.6</v>
      </c>
      <c r="I318" s="26">
        <f t="shared" si="28"/>
        <v>436</v>
      </c>
      <c r="J318" s="26">
        <f t="shared" si="28"/>
        <v>800</v>
      </c>
      <c r="K318" s="26">
        <f t="shared" si="28"/>
        <v>0</v>
      </c>
      <c r="L318" s="2"/>
    </row>
    <row r="319" spans="1:13" ht="84" x14ac:dyDescent="0.25">
      <c r="A319" s="34">
        <v>240</v>
      </c>
      <c r="B319" s="14" t="s">
        <v>74</v>
      </c>
      <c r="C319" s="34" t="s">
        <v>270</v>
      </c>
      <c r="D319" s="85" t="s">
        <v>75</v>
      </c>
      <c r="E319" s="34">
        <v>16</v>
      </c>
      <c r="F319" s="35"/>
      <c r="G319" s="35"/>
      <c r="H319" s="35"/>
      <c r="I319" s="35"/>
      <c r="J319" s="35"/>
      <c r="K319" s="35"/>
      <c r="L319" s="1" t="s">
        <v>531</v>
      </c>
      <c r="M319" s="21" t="s">
        <v>284</v>
      </c>
    </row>
    <row r="320" spans="1:13" ht="47.25" x14ac:dyDescent="0.25">
      <c r="A320" s="19">
        <v>241</v>
      </c>
      <c r="B320" s="17" t="s">
        <v>244</v>
      </c>
      <c r="C320" s="19" t="s">
        <v>476</v>
      </c>
      <c r="D320" s="86"/>
      <c r="E320" s="19">
        <v>16</v>
      </c>
      <c r="F320" s="27"/>
      <c r="G320" s="27"/>
      <c r="H320" s="27"/>
      <c r="I320" s="27"/>
      <c r="J320" s="27"/>
      <c r="K320" s="27"/>
      <c r="L320" s="20" t="s">
        <v>245</v>
      </c>
    </row>
    <row r="321" spans="1:13" ht="47.25" x14ac:dyDescent="0.25">
      <c r="A321" s="34">
        <v>242</v>
      </c>
      <c r="B321" s="14" t="s">
        <v>147</v>
      </c>
      <c r="C321" s="34" t="s">
        <v>145</v>
      </c>
      <c r="D321" s="86"/>
      <c r="E321" s="34">
        <v>16</v>
      </c>
      <c r="F321" s="35">
        <v>40.6</v>
      </c>
      <c r="G321" s="35">
        <v>40.6</v>
      </c>
      <c r="H321" s="35"/>
      <c r="I321" s="35"/>
      <c r="J321" s="35"/>
      <c r="K321" s="35"/>
      <c r="L321" s="1" t="s">
        <v>438</v>
      </c>
    </row>
    <row r="322" spans="1:13" ht="155.25" customHeight="1" x14ac:dyDescent="0.25">
      <c r="A322" s="34">
        <v>243</v>
      </c>
      <c r="B322" s="14" t="s">
        <v>76</v>
      </c>
      <c r="C322" s="34" t="s">
        <v>270</v>
      </c>
      <c r="D322" s="86"/>
      <c r="E322" s="34">
        <v>16</v>
      </c>
      <c r="F322" s="35">
        <v>138</v>
      </c>
      <c r="G322" s="35">
        <v>138</v>
      </c>
      <c r="H322" s="35"/>
      <c r="I322" s="35"/>
      <c r="J322" s="35"/>
      <c r="K322" s="35"/>
      <c r="L322" s="1" t="s">
        <v>532</v>
      </c>
      <c r="M322" s="21" t="s">
        <v>284</v>
      </c>
    </row>
    <row r="323" spans="1:13" ht="84" x14ac:dyDescent="0.25">
      <c r="A323" s="34">
        <v>244</v>
      </c>
      <c r="B323" s="14" t="s">
        <v>86</v>
      </c>
      <c r="C323" s="34" t="s">
        <v>270</v>
      </c>
      <c r="D323" s="86"/>
      <c r="E323" s="32">
        <v>16</v>
      </c>
      <c r="F323" s="36">
        <v>3725.9</v>
      </c>
      <c r="G323" s="36"/>
      <c r="H323" s="36"/>
      <c r="I323" s="36">
        <v>3725.9</v>
      </c>
      <c r="J323" s="36"/>
      <c r="K323" s="36"/>
      <c r="L323" s="1" t="s">
        <v>534</v>
      </c>
      <c r="M323" s="21" t="s">
        <v>284</v>
      </c>
    </row>
    <row r="324" spans="1:13" ht="47.25" x14ac:dyDescent="0.25">
      <c r="A324" s="34">
        <v>245</v>
      </c>
      <c r="B324" s="14" t="s">
        <v>138</v>
      </c>
      <c r="C324" s="34" t="s">
        <v>145</v>
      </c>
      <c r="D324" s="86"/>
      <c r="E324" s="34">
        <v>16</v>
      </c>
      <c r="F324" s="35"/>
      <c r="G324" s="35"/>
      <c r="H324" s="35"/>
      <c r="I324" s="35"/>
      <c r="J324" s="35"/>
      <c r="K324" s="35"/>
      <c r="L324" s="1" t="s">
        <v>439</v>
      </c>
    </row>
    <row r="325" spans="1:13" ht="63" x14ac:dyDescent="0.25">
      <c r="A325" s="19">
        <v>246</v>
      </c>
      <c r="B325" s="17" t="s">
        <v>246</v>
      </c>
      <c r="C325" s="34" t="s">
        <v>145</v>
      </c>
      <c r="D325" s="86"/>
      <c r="E325" s="19">
        <v>16</v>
      </c>
      <c r="F325" s="27"/>
      <c r="G325" s="27"/>
      <c r="H325" s="27"/>
      <c r="I325" s="27"/>
      <c r="J325" s="27"/>
      <c r="K325" s="27"/>
      <c r="L325" s="20" t="s">
        <v>148</v>
      </c>
    </row>
    <row r="326" spans="1:13" ht="31.5" x14ac:dyDescent="0.25">
      <c r="A326" s="34">
        <v>247</v>
      </c>
      <c r="B326" s="14" t="s">
        <v>77</v>
      </c>
      <c r="C326" s="34" t="s">
        <v>145</v>
      </c>
      <c r="D326" s="86"/>
      <c r="E326" s="34">
        <v>16</v>
      </c>
      <c r="F326" s="35"/>
      <c r="G326" s="35"/>
      <c r="H326" s="35"/>
      <c r="I326" s="35"/>
      <c r="J326" s="35"/>
      <c r="K326" s="35"/>
      <c r="L326" s="1" t="s">
        <v>440</v>
      </c>
    </row>
    <row r="327" spans="1:13" ht="31.5" x14ac:dyDescent="0.25">
      <c r="A327" s="19">
        <v>248</v>
      </c>
      <c r="B327" s="17" t="s">
        <v>247</v>
      </c>
      <c r="C327" s="34" t="s">
        <v>145</v>
      </c>
      <c r="D327" s="86"/>
      <c r="E327" s="19">
        <v>16</v>
      </c>
      <c r="F327" s="27"/>
      <c r="G327" s="27"/>
      <c r="H327" s="27"/>
      <c r="I327" s="27"/>
      <c r="J327" s="27"/>
      <c r="K327" s="27"/>
      <c r="L327" s="24" t="s">
        <v>282</v>
      </c>
    </row>
    <row r="328" spans="1:13" ht="31.5" x14ac:dyDescent="0.25">
      <c r="A328" s="34">
        <v>249</v>
      </c>
      <c r="B328" s="14" t="s">
        <v>139</v>
      </c>
      <c r="C328" s="34" t="s">
        <v>145</v>
      </c>
      <c r="D328" s="86"/>
      <c r="E328" s="34">
        <v>16</v>
      </c>
      <c r="F328" s="35"/>
      <c r="G328" s="35"/>
      <c r="H328" s="35"/>
      <c r="I328" s="35"/>
      <c r="J328" s="35"/>
      <c r="K328" s="35"/>
      <c r="L328" s="1" t="s">
        <v>114</v>
      </c>
    </row>
    <row r="329" spans="1:13" ht="63" x14ac:dyDescent="0.25">
      <c r="A329" s="19">
        <v>250</v>
      </c>
      <c r="B329" s="17" t="s">
        <v>248</v>
      </c>
      <c r="C329" s="34" t="s">
        <v>145</v>
      </c>
      <c r="D329" s="86"/>
      <c r="E329" s="19">
        <v>16</v>
      </c>
      <c r="F329" s="27"/>
      <c r="G329" s="27"/>
      <c r="H329" s="27"/>
      <c r="I329" s="27"/>
      <c r="J329" s="27"/>
      <c r="K329" s="27"/>
      <c r="L329" s="20" t="s">
        <v>148</v>
      </c>
    </row>
    <row r="330" spans="1:13" ht="97.5" x14ac:dyDescent="0.25">
      <c r="A330" s="19">
        <v>251</v>
      </c>
      <c r="B330" s="17" t="s">
        <v>249</v>
      </c>
      <c r="C330" s="34" t="s">
        <v>145</v>
      </c>
      <c r="D330" s="86"/>
      <c r="E330" s="19">
        <v>16</v>
      </c>
      <c r="F330" s="42" t="s">
        <v>250</v>
      </c>
      <c r="G330" s="27"/>
      <c r="H330" s="27"/>
      <c r="I330" s="27"/>
      <c r="J330" s="27"/>
      <c r="K330" s="27"/>
      <c r="L330" s="20" t="s">
        <v>441</v>
      </c>
    </row>
    <row r="331" spans="1:13" ht="110.25" x14ac:dyDescent="0.25">
      <c r="A331" s="34">
        <v>252</v>
      </c>
      <c r="B331" s="14" t="s">
        <v>140</v>
      </c>
      <c r="C331" s="34" t="s">
        <v>145</v>
      </c>
      <c r="D331" s="86"/>
      <c r="E331" s="34">
        <v>16</v>
      </c>
      <c r="F331" s="35"/>
      <c r="G331" s="35"/>
      <c r="H331" s="35"/>
      <c r="I331" s="35"/>
      <c r="J331" s="35"/>
      <c r="K331" s="35"/>
      <c r="L331" s="1" t="s">
        <v>260</v>
      </c>
    </row>
    <row r="332" spans="1:13" ht="63" x14ac:dyDescent="0.25">
      <c r="A332" s="19">
        <v>253</v>
      </c>
      <c r="B332" s="17" t="s">
        <v>345</v>
      </c>
      <c r="C332" s="34" t="s">
        <v>145</v>
      </c>
      <c r="D332" s="86"/>
      <c r="E332" s="19">
        <v>16</v>
      </c>
      <c r="F332" s="27"/>
      <c r="G332" s="27"/>
      <c r="H332" s="27"/>
      <c r="I332" s="27"/>
      <c r="J332" s="27"/>
      <c r="K332" s="27"/>
      <c r="L332" s="20" t="s">
        <v>148</v>
      </c>
    </row>
    <row r="333" spans="1:13" ht="97.5" x14ac:dyDescent="0.25">
      <c r="A333" s="19">
        <v>254</v>
      </c>
      <c r="B333" s="17" t="s">
        <v>346</v>
      </c>
      <c r="C333" s="34" t="s">
        <v>145</v>
      </c>
      <c r="D333" s="86"/>
      <c r="E333" s="19">
        <v>16</v>
      </c>
      <c r="F333" s="42" t="s">
        <v>250</v>
      </c>
      <c r="G333" s="27"/>
      <c r="H333" s="27"/>
      <c r="I333" s="27"/>
      <c r="J333" s="27"/>
      <c r="K333" s="27"/>
      <c r="L333" s="20" t="s">
        <v>442</v>
      </c>
    </row>
    <row r="334" spans="1:13" ht="31.5" x14ac:dyDescent="0.25">
      <c r="A334" s="19">
        <v>255</v>
      </c>
      <c r="B334" s="14" t="s">
        <v>141</v>
      </c>
      <c r="C334" s="34" t="s">
        <v>477</v>
      </c>
      <c r="D334" s="86"/>
      <c r="E334" s="34">
        <v>16</v>
      </c>
      <c r="F334" s="35"/>
      <c r="G334" s="35"/>
      <c r="H334" s="35"/>
      <c r="I334" s="35"/>
      <c r="J334" s="35"/>
      <c r="K334" s="35"/>
      <c r="L334" s="1" t="s">
        <v>143</v>
      </c>
    </row>
    <row r="335" spans="1:13" ht="15.75" x14ac:dyDescent="0.25">
      <c r="A335" s="19">
        <v>256</v>
      </c>
      <c r="B335" s="14" t="s">
        <v>325</v>
      </c>
      <c r="C335" s="34" t="s">
        <v>145</v>
      </c>
      <c r="D335" s="86"/>
      <c r="E335" s="34">
        <v>16</v>
      </c>
      <c r="F335" s="35"/>
      <c r="G335" s="35"/>
      <c r="H335" s="35"/>
      <c r="I335" s="35"/>
      <c r="J335" s="35"/>
      <c r="K335" s="35"/>
      <c r="L335" s="1" t="s">
        <v>101</v>
      </c>
    </row>
    <row r="336" spans="1:13" ht="31.5" x14ac:dyDescent="0.25">
      <c r="A336" s="19">
        <v>257</v>
      </c>
      <c r="B336" s="14" t="s">
        <v>324</v>
      </c>
      <c r="C336" s="34" t="s">
        <v>145</v>
      </c>
      <c r="D336" s="86"/>
      <c r="E336" s="34">
        <v>16</v>
      </c>
      <c r="F336" s="35"/>
      <c r="G336" s="35"/>
      <c r="H336" s="35"/>
      <c r="I336" s="35"/>
      <c r="J336" s="35"/>
      <c r="K336" s="35"/>
      <c r="L336" s="1" t="s">
        <v>101</v>
      </c>
    </row>
    <row r="337" spans="1:12" ht="63" x14ac:dyDescent="0.25">
      <c r="A337" s="19">
        <v>258</v>
      </c>
      <c r="B337" s="14" t="s">
        <v>142</v>
      </c>
      <c r="C337" s="34" t="s">
        <v>145</v>
      </c>
      <c r="D337" s="86"/>
      <c r="E337" s="34">
        <v>16</v>
      </c>
      <c r="F337" s="35"/>
      <c r="G337" s="35"/>
      <c r="H337" s="35"/>
      <c r="I337" s="35"/>
      <c r="J337" s="35"/>
      <c r="K337" s="35"/>
      <c r="L337" s="1" t="s">
        <v>443</v>
      </c>
    </row>
    <row r="338" spans="1:12" ht="47.25" x14ac:dyDescent="0.25">
      <c r="A338" s="19">
        <v>259</v>
      </c>
      <c r="B338" s="14" t="s">
        <v>78</v>
      </c>
      <c r="C338" s="34" t="s">
        <v>145</v>
      </c>
      <c r="D338" s="86"/>
      <c r="E338" s="34">
        <v>16</v>
      </c>
      <c r="F338" s="35">
        <v>463.2</v>
      </c>
      <c r="G338" s="35">
        <v>463.2</v>
      </c>
      <c r="H338" s="35"/>
      <c r="I338" s="35"/>
      <c r="J338" s="35"/>
      <c r="K338" s="35"/>
      <c r="L338" s="1" t="s">
        <v>309</v>
      </c>
    </row>
    <row r="339" spans="1:12" ht="63" x14ac:dyDescent="0.25">
      <c r="A339" s="19">
        <v>260</v>
      </c>
      <c r="B339" s="17" t="s">
        <v>347</v>
      </c>
      <c r="C339" s="34" t="s">
        <v>145</v>
      </c>
      <c r="D339" s="86"/>
      <c r="E339" s="19">
        <v>16</v>
      </c>
      <c r="F339" s="27"/>
      <c r="G339" s="27"/>
      <c r="H339" s="27"/>
      <c r="I339" s="27"/>
      <c r="J339" s="27"/>
      <c r="K339" s="27"/>
      <c r="L339" s="20" t="s">
        <v>326</v>
      </c>
    </row>
    <row r="340" spans="1:12" ht="63" x14ac:dyDescent="0.25">
      <c r="A340" s="19">
        <v>261</v>
      </c>
      <c r="B340" s="17" t="s">
        <v>149</v>
      </c>
      <c r="C340" s="34" t="s">
        <v>145</v>
      </c>
      <c r="D340" s="86"/>
      <c r="E340" s="19">
        <v>16</v>
      </c>
      <c r="F340" s="27"/>
      <c r="G340" s="27"/>
      <c r="H340" s="27"/>
      <c r="I340" s="27"/>
      <c r="J340" s="27"/>
      <c r="K340" s="27"/>
      <c r="L340" s="20" t="s">
        <v>326</v>
      </c>
    </row>
    <row r="341" spans="1:12" ht="63" x14ac:dyDescent="0.25">
      <c r="A341" s="19">
        <v>262</v>
      </c>
      <c r="B341" s="17" t="s">
        <v>150</v>
      </c>
      <c r="C341" s="34" t="s">
        <v>145</v>
      </c>
      <c r="D341" s="86"/>
      <c r="E341" s="19">
        <v>16</v>
      </c>
      <c r="F341" s="27"/>
      <c r="G341" s="27"/>
      <c r="H341" s="27"/>
      <c r="I341" s="27"/>
      <c r="J341" s="27"/>
      <c r="K341" s="27"/>
      <c r="L341" s="20" t="s">
        <v>326</v>
      </c>
    </row>
    <row r="342" spans="1:12" ht="63" x14ac:dyDescent="0.25">
      <c r="A342" s="19">
        <v>263</v>
      </c>
      <c r="B342" s="17" t="s">
        <v>151</v>
      </c>
      <c r="C342" s="34" t="s">
        <v>145</v>
      </c>
      <c r="D342" s="86"/>
      <c r="E342" s="19">
        <v>16</v>
      </c>
      <c r="F342" s="27"/>
      <c r="G342" s="27"/>
      <c r="H342" s="27"/>
      <c r="I342" s="27"/>
      <c r="J342" s="27"/>
      <c r="K342" s="27"/>
      <c r="L342" s="20" t="s">
        <v>326</v>
      </c>
    </row>
    <row r="343" spans="1:12" ht="63" x14ac:dyDescent="0.25">
      <c r="A343" s="19">
        <v>264</v>
      </c>
      <c r="B343" s="17" t="s">
        <v>152</v>
      </c>
      <c r="C343" s="34" t="s">
        <v>145</v>
      </c>
      <c r="D343" s="86"/>
      <c r="E343" s="19">
        <v>16</v>
      </c>
      <c r="F343" s="27"/>
      <c r="G343" s="27"/>
      <c r="H343" s="27"/>
      <c r="I343" s="27"/>
      <c r="J343" s="27"/>
      <c r="K343" s="27"/>
      <c r="L343" s="20" t="s">
        <v>326</v>
      </c>
    </row>
    <row r="344" spans="1:12" ht="63" x14ac:dyDescent="0.25">
      <c r="A344" s="19">
        <v>265</v>
      </c>
      <c r="B344" s="17" t="s">
        <v>348</v>
      </c>
      <c r="C344" s="34" t="s">
        <v>145</v>
      </c>
      <c r="D344" s="86"/>
      <c r="E344" s="19">
        <v>16</v>
      </c>
      <c r="F344" s="27"/>
      <c r="G344" s="27"/>
      <c r="H344" s="27"/>
      <c r="I344" s="27"/>
      <c r="J344" s="27"/>
      <c r="K344" s="27"/>
      <c r="L344" s="20" t="s">
        <v>326</v>
      </c>
    </row>
    <row r="345" spans="1:12" ht="63" x14ac:dyDescent="0.25">
      <c r="A345" s="19">
        <v>266</v>
      </c>
      <c r="B345" s="17" t="s">
        <v>153</v>
      </c>
      <c r="C345" s="34" t="s">
        <v>145</v>
      </c>
      <c r="D345" s="86"/>
      <c r="E345" s="19">
        <v>16</v>
      </c>
      <c r="F345" s="27"/>
      <c r="G345" s="27"/>
      <c r="H345" s="27"/>
      <c r="I345" s="27"/>
      <c r="J345" s="27"/>
      <c r="K345" s="27"/>
      <c r="L345" s="20" t="s">
        <v>326</v>
      </c>
    </row>
    <row r="346" spans="1:12" ht="63" x14ac:dyDescent="0.25">
      <c r="A346" s="19">
        <v>267</v>
      </c>
      <c r="B346" s="17" t="s">
        <v>154</v>
      </c>
      <c r="C346" s="34" t="s">
        <v>145</v>
      </c>
      <c r="D346" s="86"/>
      <c r="E346" s="19">
        <v>16</v>
      </c>
      <c r="F346" s="27"/>
      <c r="G346" s="27"/>
      <c r="H346" s="27"/>
      <c r="I346" s="27"/>
      <c r="J346" s="27"/>
      <c r="K346" s="27"/>
      <c r="L346" s="20" t="s">
        <v>326</v>
      </c>
    </row>
    <row r="347" spans="1:12" ht="81.75" x14ac:dyDescent="0.25">
      <c r="A347" s="19">
        <v>268</v>
      </c>
      <c r="B347" s="17" t="s">
        <v>155</v>
      </c>
      <c r="C347" s="34" t="s">
        <v>145</v>
      </c>
      <c r="D347" s="86"/>
      <c r="E347" s="19">
        <v>16</v>
      </c>
      <c r="F347" s="27">
        <f>SUM(G347:K347)</f>
        <v>781.4</v>
      </c>
      <c r="G347" s="27"/>
      <c r="H347" s="27">
        <v>781.4</v>
      </c>
      <c r="I347" s="27"/>
      <c r="J347" s="27"/>
      <c r="K347" s="27"/>
      <c r="L347" s="20" t="s">
        <v>444</v>
      </c>
    </row>
    <row r="348" spans="1:12" ht="34.5" x14ac:dyDescent="0.25">
      <c r="A348" s="44" t="s">
        <v>478</v>
      </c>
      <c r="B348" s="51" t="s">
        <v>479</v>
      </c>
      <c r="C348" s="45" t="s">
        <v>145</v>
      </c>
      <c r="D348" s="87"/>
      <c r="E348" s="19">
        <v>16</v>
      </c>
      <c r="F348" s="26">
        <f>SUM(G348:K348)</f>
        <v>400</v>
      </c>
      <c r="G348" s="26"/>
      <c r="H348" s="26"/>
      <c r="I348" s="26">
        <v>400</v>
      </c>
      <c r="J348" s="26"/>
      <c r="K348" s="26"/>
      <c r="L348" s="1" t="s">
        <v>458</v>
      </c>
    </row>
    <row r="349" spans="1:12" ht="34.5" x14ac:dyDescent="0.25">
      <c r="A349" s="74"/>
      <c r="B349" s="51" t="s">
        <v>559</v>
      </c>
      <c r="C349" s="72" t="s">
        <v>145</v>
      </c>
      <c r="D349" s="88"/>
      <c r="E349" s="19">
        <v>16</v>
      </c>
      <c r="F349" s="26">
        <f>SUM(G349:K349)</f>
        <v>836.6</v>
      </c>
      <c r="G349" s="26"/>
      <c r="H349" s="26"/>
      <c r="I349" s="26"/>
      <c r="J349" s="26">
        <v>836.6</v>
      </c>
      <c r="K349" s="26"/>
      <c r="L349" s="80" t="s">
        <v>600</v>
      </c>
    </row>
    <row r="350" spans="1:12" s="9" customFormat="1" ht="21.6" customHeight="1" x14ac:dyDescent="0.25">
      <c r="A350" s="10"/>
      <c r="B350" s="11" t="s">
        <v>108</v>
      </c>
      <c r="C350" s="10"/>
      <c r="D350" s="12"/>
      <c r="E350" s="12"/>
      <c r="F350" s="28">
        <f t="shared" ref="F350:K350" si="29">SUM(F319:F349)</f>
        <v>6385.7</v>
      </c>
      <c r="G350" s="28">
        <f t="shared" si="29"/>
        <v>641.79999999999995</v>
      </c>
      <c r="H350" s="28">
        <f t="shared" si="29"/>
        <v>781.4</v>
      </c>
      <c r="I350" s="28">
        <f t="shared" si="29"/>
        <v>4125.8999999999996</v>
      </c>
      <c r="J350" s="28">
        <f t="shared" si="29"/>
        <v>836.6</v>
      </c>
      <c r="K350" s="28">
        <f t="shared" si="29"/>
        <v>0</v>
      </c>
      <c r="L350" s="12"/>
    </row>
    <row r="351" spans="1:12" s="9" customFormat="1" ht="32.25" customHeight="1" x14ac:dyDescent="0.25">
      <c r="A351" s="10"/>
      <c r="B351" s="11" t="s">
        <v>109</v>
      </c>
      <c r="C351" s="10"/>
      <c r="D351" s="12"/>
      <c r="E351" s="12"/>
      <c r="F351" s="28">
        <f t="shared" ref="F351:K351" si="30">F20+F39+F59+F78+F119+F146+F169+F200+F224+F243+F255+F265+F274+F306+F318+F350</f>
        <v>300783.59999999992</v>
      </c>
      <c r="G351" s="28">
        <f t="shared" si="30"/>
        <v>58201</v>
      </c>
      <c r="H351" s="28">
        <f t="shared" si="30"/>
        <v>148838.80000000002</v>
      </c>
      <c r="I351" s="28">
        <f t="shared" si="30"/>
        <v>50269.000000000007</v>
      </c>
      <c r="J351" s="28">
        <f t="shared" si="30"/>
        <v>40573.799999999996</v>
      </c>
      <c r="K351" s="28">
        <f t="shared" si="30"/>
        <v>6032.7</v>
      </c>
      <c r="L351" s="12"/>
    </row>
    <row r="352" spans="1:12" x14ac:dyDescent="0.25">
      <c r="F352" s="13"/>
    </row>
  </sheetData>
  <mergeCells count="46">
    <mergeCell ref="D6:D19"/>
    <mergeCell ref="D225:D242"/>
    <mergeCell ref="D60:D77"/>
    <mergeCell ref="D147:D168"/>
    <mergeCell ref="D170:D199"/>
    <mergeCell ref="D201:D223"/>
    <mergeCell ref="D40:D58"/>
    <mergeCell ref="D79:D118"/>
    <mergeCell ref="D120:D145"/>
    <mergeCell ref="L4:L5"/>
    <mergeCell ref="E291:E293"/>
    <mergeCell ref="C276:C279"/>
    <mergeCell ref="B1:D1"/>
    <mergeCell ref="C4:C5"/>
    <mergeCell ref="D4:D5"/>
    <mergeCell ref="E4:E5"/>
    <mergeCell ref="K2:L2"/>
    <mergeCell ref="F4:F5"/>
    <mergeCell ref="G4:K4"/>
    <mergeCell ref="A3:L3"/>
    <mergeCell ref="A4:A5"/>
    <mergeCell ref="B4:B5"/>
    <mergeCell ref="D21:D38"/>
    <mergeCell ref="A141:A142"/>
    <mergeCell ref="A74:A76"/>
    <mergeCell ref="A275:A279"/>
    <mergeCell ref="A194:A195"/>
    <mergeCell ref="A219:A220"/>
    <mergeCell ref="D307:D317"/>
    <mergeCell ref="D275:D305"/>
    <mergeCell ref="D256:D264"/>
    <mergeCell ref="D244:D253"/>
    <mergeCell ref="A262:A263"/>
    <mergeCell ref="C297:C302"/>
    <mergeCell ref="A291:A293"/>
    <mergeCell ref="A297:A302"/>
    <mergeCell ref="C291:C293"/>
    <mergeCell ref="D319:D349"/>
    <mergeCell ref="M297:M302"/>
    <mergeCell ref="F310:F311"/>
    <mergeCell ref="G310:G311"/>
    <mergeCell ref="D266:D273"/>
    <mergeCell ref="L300:L302"/>
    <mergeCell ref="E297:E302"/>
    <mergeCell ref="F297:F302"/>
    <mergeCell ref="E275:E279"/>
  </mergeCells>
  <pageMargins left="0.23622047244094491" right="0.23622047244094491" top="0.15748031496062992" bottom="0.15748031496062992" header="0.31496062992125984" footer="0.31496062992125984"/>
  <pageSetup paperSize="9" scale="59" fitToHeight="0" orientation="landscape" r:id="rId1"/>
  <rowBreaks count="1" manualBreakCount="1">
    <brk id="33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2024-07-24T10:42:56Z</dcterms:modified>
</cp:coreProperties>
</file>